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farrel\Downloads\"/>
    </mc:Choice>
  </mc:AlternateContent>
  <xr:revisionPtr revIDLastSave="0" documentId="13_ncr:1_{868FA29E-E21A-43E8-B608-74758BC5695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rm" sheetId="3" r:id="rId1"/>
    <sheet name="Validation Data" sheetId="2" state="hidden" r:id="rId2"/>
  </sheets>
  <definedNames>
    <definedName name="Action">'Validation Data'!$A$13:$A$19</definedName>
    <definedName name="Category">'Validation Data'!$C$4:$C$6</definedName>
    <definedName name="Classification">'Validation Data'!$K$2:$K$125</definedName>
    <definedName name="Department">'Validation Data'!$I$4:$I$151</definedName>
    <definedName name="Division">'Validation Data'!$G$4:$G$11</definedName>
    <definedName name="Eclass">'Validation Data'!$E$4:$E$5</definedName>
    <definedName name="FTE">'Validation Data'!$A$4:$A$7</definedName>
    <definedName name="Level">'Validation Data'!$B$4:$B$6</definedName>
    <definedName name="Months">'Validation Data'!$D$4:$D$7</definedName>
    <definedName name="_xlnm.Print_Area" localSheetId="0">Form!$A$1:$O$42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3" l="1"/>
  <c r="N6" i="3"/>
  <c r="H14" i="3" l="1"/>
  <c r="F17" i="3"/>
  <c r="D17" i="3" l="1"/>
  <c r="D20" i="3" l="1"/>
  <c r="F20" i="3"/>
  <c r="J14" i="3"/>
</calcChain>
</file>

<file path=xl/sharedStrings.xml><?xml version="1.0" encoding="utf-8"?>
<sst xmlns="http://schemas.openxmlformats.org/spreadsheetml/2006/main" count="353" uniqueCount="339">
  <si>
    <t>Employee Name</t>
  </si>
  <si>
    <t>FTE</t>
  </si>
  <si>
    <t>Employment Category</t>
  </si>
  <si>
    <t>Current Salary</t>
  </si>
  <si>
    <t>Proposed Salary</t>
  </si>
  <si>
    <t>3/4 time</t>
  </si>
  <si>
    <t>Division</t>
  </si>
  <si>
    <t>Department</t>
  </si>
  <si>
    <t>E-Class</t>
  </si>
  <si>
    <t>Academic Affairs</t>
  </si>
  <si>
    <t>Athletics</t>
  </si>
  <si>
    <t>Chancellor</t>
  </si>
  <si>
    <t>Gateway University Research Park</t>
  </si>
  <si>
    <t>Information Technology</t>
  </si>
  <si>
    <t>Student Affairs</t>
  </si>
  <si>
    <t>University Advancement</t>
  </si>
  <si>
    <t>DIVISION</t>
  </si>
  <si>
    <t>Academic Assessment</t>
  </si>
  <si>
    <t>Accounting Services</t>
  </si>
  <si>
    <t>Admissions</t>
  </si>
  <si>
    <t>Advancement Services</t>
  </si>
  <si>
    <t>Alumni Affairs</t>
  </si>
  <si>
    <t>Animal Facility</t>
  </si>
  <si>
    <t>Annual Fund</t>
  </si>
  <si>
    <t>Anthropology</t>
  </si>
  <si>
    <t>Art</t>
  </si>
  <si>
    <t>Associate VC for Facilities</t>
  </si>
  <si>
    <t>Associate VC for Finance</t>
  </si>
  <si>
    <t>Aycock Auditorium</t>
  </si>
  <si>
    <t>Biology</t>
  </si>
  <si>
    <t>LEVEL</t>
  </si>
  <si>
    <t>Contributing</t>
  </si>
  <si>
    <t>Journey</t>
  </si>
  <si>
    <t>Advanced</t>
  </si>
  <si>
    <t>Business Affairs</t>
  </si>
  <si>
    <t>Dean / Director review / endorsement</t>
  </si>
  <si>
    <t>Provost / Vice Chancellor / endorsement</t>
  </si>
  <si>
    <t>Date</t>
  </si>
  <si>
    <t>Current Classification</t>
  </si>
  <si>
    <t>Current Level</t>
  </si>
  <si>
    <t>Proposed Classification</t>
  </si>
  <si>
    <t>Proposed Level</t>
  </si>
  <si>
    <t>Position #</t>
  </si>
  <si>
    <t>Current Market Rate</t>
  </si>
  <si>
    <t>compensation such as education, prior work experience, performance, productivity, and time in the job.</t>
  </si>
  <si>
    <t>New Market Rate</t>
  </si>
  <si>
    <t>NOTE: Similarly situated in terms of job content, skills and qualifications, and responsibility level, after taking into account legitimate factors which influence</t>
  </si>
  <si>
    <t>Total Dollar Increase</t>
  </si>
  <si>
    <t>Business Officer</t>
  </si>
  <si>
    <t>Type of Action</t>
  </si>
  <si>
    <t>Promotion</t>
  </si>
  <si>
    <t>CPA-Retention</t>
  </si>
  <si>
    <t>CPA-Labor Market</t>
  </si>
  <si>
    <t>Horizontal/Lateral Transfer</t>
  </si>
  <si>
    <t>Reassignment-Down</t>
  </si>
  <si>
    <t>Reclassification-Up/Down</t>
  </si>
  <si>
    <t>New Hire-Equity</t>
  </si>
  <si>
    <t>DEPARTMENT</t>
  </si>
  <si>
    <t>Academic Technology Systems</t>
  </si>
  <si>
    <t>Accounting and Finance</t>
  </si>
  <si>
    <t>Auxiliary Services</t>
  </si>
  <si>
    <t>Buildings &amp; Trades</t>
  </si>
  <si>
    <t>Business &amp; Econ Student Services</t>
  </si>
  <si>
    <t>Business Affairs Technology</t>
  </si>
  <si>
    <t>Business Services</t>
  </si>
  <si>
    <t>Campus Recreation</t>
  </si>
  <si>
    <t>Career Services Center</t>
  </si>
  <si>
    <t>Cashiers &amp; Student Accounts Office</t>
  </si>
  <si>
    <t>Center for New North Carolinians</t>
  </si>
  <si>
    <t>Center-Youth, Families &amp; Community</t>
  </si>
  <si>
    <t>Chancellor's Office</t>
  </si>
  <si>
    <t>Chancellor's Residence</t>
  </si>
  <si>
    <t>Chemistry &amp; Biochemistry</t>
  </si>
  <si>
    <t>Classical Studies</t>
  </si>
  <si>
    <t>Coll of Arts &amp; Sci Advis Ctr (CASA)</t>
  </si>
  <si>
    <t>Communicating Across the Curriculum</t>
  </si>
  <si>
    <t>Communication Sciences and Disorder</t>
  </si>
  <si>
    <t>Communication Studies</t>
  </si>
  <si>
    <t>Community and Therapeutic Rec</t>
  </si>
  <si>
    <t>Computer Science</t>
  </si>
  <si>
    <t>Consumer, Apparel &amp; Retail Studies</t>
  </si>
  <si>
    <t>Contracts &amp; Grants - Accounting</t>
  </si>
  <si>
    <t>Counseling &amp; Educational Developmnt</t>
  </si>
  <si>
    <t>Dance</t>
  </si>
  <si>
    <t>Dean - School of HHS</t>
  </si>
  <si>
    <t>Dean's Office, School of Education</t>
  </si>
  <si>
    <t>Dean's Office, School of Nursing</t>
  </si>
  <si>
    <t>Department of Nutrition</t>
  </si>
  <si>
    <t>Development</t>
  </si>
  <si>
    <t>Dining Hall Operations</t>
  </si>
  <si>
    <t>Disability Services</t>
  </si>
  <si>
    <t>Educ Leader &amp; Cultural Found (ELC)</t>
  </si>
  <si>
    <t>Educational Research Methodology</t>
  </si>
  <si>
    <t>Elliott Univ Center</t>
  </si>
  <si>
    <t>Emergency Management</t>
  </si>
  <si>
    <t>English</t>
  </si>
  <si>
    <t>Enterprise Risk Management</t>
  </si>
  <si>
    <t>Fac Teaching-Learning Commons</t>
  </si>
  <si>
    <t>Facilities D&amp;C-Departmental</t>
  </si>
  <si>
    <t>Facilities Design and Construction</t>
  </si>
  <si>
    <t>Facilities Operations</t>
  </si>
  <si>
    <t>Financial Aid</t>
  </si>
  <si>
    <t>Financial Planning &amp; Budgets</t>
  </si>
  <si>
    <t>Fixed Assets</t>
  </si>
  <si>
    <t>Foundation Finance</t>
  </si>
  <si>
    <t>Genetic Counseling</t>
  </si>
  <si>
    <t>Geography</t>
  </si>
  <si>
    <t>Gerontology</t>
  </si>
  <si>
    <t>Graduate School</t>
  </si>
  <si>
    <t>Grogan College</t>
  </si>
  <si>
    <t>Grounds</t>
  </si>
  <si>
    <t>HHS Office of Research</t>
  </si>
  <si>
    <t>History</t>
  </si>
  <si>
    <t>Housekeeping</t>
  </si>
  <si>
    <t>Housing and Residence Life</t>
  </si>
  <si>
    <t>HUB Office</t>
  </si>
  <si>
    <t>Human Development &amp; Family Studies</t>
  </si>
  <si>
    <t>Human Resource Services</t>
  </si>
  <si>
    <t>ID Center</t>
  </si>
  <si>
    <t>Information Technology Services</t>
  </si>
  <si>
    <t>Institutional Research</t>
  </si>
  <si>
    <t>Intercollegiate Athletics</t>
  </si>
  <si>
    <t>Interior Architecture</t>
  </si>
  <si>
    <t>Internal Audit</t>
  </si>
  <si>
    <t>International &amp; Global Studies</t>
  </si>
  <si>
    <t>International Honors College</t>
  </si>
  <si>
    <t>International Program Center</t>
  </si>
  <si>
    <t>Kinesiology</t>
  </si>
  <si>
    <t>Languages Literatures and Cultures</t>
  </si>
  <si>
    <t>Leadership and Service Learning</t>
  </si>
  <si>
    <t>Learning Assistance Center</t>
  </si>
  <si>
    <t>Library &amp; Information Studies</t>
  </si>
  <si>
    <t>Marketing Entrepreneurship and HTM</t>
  </si>
  <si>
    <t>Math and Statistics</t>
  </si>
  <si>
    <t>Media Studies</t>
  </si>
  <si>
    <t>Multicultural Affairs</t>
  </si>
  <si>
    <t>Music</t>
  </si>
  <si>
    <t>Office of Research Compliance(ORC)</t>
  </si>
  <si>
    <t>Office of Safety</t>
  </si>
  <si>
    <t>Office of the Provost</t>
  </si>
  <si>
    <t>Parking Services</t>
  </si>
  <si>
    <t>Philosophy</t>
  </si>
  <si>
    <t>Physics &amp; Astronomy</t>
  </si>
  <si>
    <t>Planning &amp; Assessment</t>
  </si>
  <si>
    <t>Political Science</t>
  </si>
  <si>
    <t>Postal Service</t>
  </si>
  <si>
    <t>Printing Services</t>
  </si>
  <si>
    <t>Psychology</t>
  </si>
  <si>
    <t>Public Health Education</t>
  </si>
  <si>
    <t>Public Safety &amp; Police</t>
  </si>
  <si>
    <t>Purchasing</t>
  </si>
  <si>
    <t>Religious Studies</t>
  </si>
  <si>
    <t>School of Nursing</t>
  </si>
  <si>
    <t>SERVE</t>
  </si>
  <si>
    <t>Social Work</t>
  </si>
  <si>
    <t>Sociology</t>
  </si>
  <si>
    <t>SOE - Office of Student Services</t>
  </si>
  <si>
    <t>Special Support Services</t>
  </si>
  <si>
    <t>Specialized Education Services</t>
  </si>
  <si>
    <t>Student Health Services</t>
  </si>
  <si>
    <t>Systems &amp; Procedures</t>
  </si>
  <si>
    <t>Teacher Education-Higher Education</t>
  </si>
  <si>
    <t>Teachers Academy</t>
  </si>
  <si>
    <t>Telephone Services</t>
  </si>
  <si>
    <t>Theatre</t>
  </si>
  <si>
    <t>Translational Biomedical Research</t>
  </si>
  <si>
    <t>Undergraduate Research</t>
  </si>
  <si>
    <t>Undergraduate Studies</t>
  </si>
  <si>
    <t>University Counsel</t>
  </si>
  <si>
    <t>University Libraries</t>
  </si>
  <si>
    <t>University Registrar's Office</t>
  </si>
  <si>
    <t>University Relations</t>
  </si>
  <si>
    <t>Utility Operations</t>
  </si>
  <si>
    <t>Warehouse Operations</t>
  </si>
  <si>
    <t>Waste Reduction and Recycling</t>
  </si>
  <si>
    <t>Weatherspoon Art Museum</t>
  </si>
  <si>
    <t>Women's and Gender Studies</t>
  </si>
  <si>
    <t>Additional justification for positions already at market rate or above market rate.</t>
  </si>
  <si>
    <t>Justification for increase.</t>
  </si>
  <si>
    <t>Justification when compared to similarly situated employees in the same classification/competency level in your area.</t>
  </si>
  <si>
    <t>Biotechnology Genomics &amp; Health Research</t>
  </si>
  <si>
    <t>Dean's Office, College of Arts &amp; Science</t>
  </si>
  <si>
    <t>Dean's Office, Joint School Nanoscience</t>
  </si>
  <si>
    <t>Dean's Office, Bryan School of B&amp;E</t>
  </si>
  <si>
    <t>HHS Gateway Speech and Hearing</t>
  </si>
  <si>
    <t>Office of Research &amp; Econ Dvlpmt</t>
  </si>
  <si>
    <t>Office of Innovation Commercialization</t>
  </si>
  <si>
    <t>School of Music, Theatre and Dance</t>
  </si>
  <si>
    <t>Category</t>
  </si>
  <si>
    <t xml:space="preserve">New Market Rate Ratio </t>
  </si>
  <si>
    <t>Full-time</t>
  </si>
  <si>
    <t>Part-time</t>
  </si>
  <si>
    <t>Months</t>
  </si>
  <si>
    <t>Market Rate Ratio</t>
  </si>
  <si>
    <t>Adjusted Market Rate</t>
  </si>
  <si>
    <t>New Adjusted Market Rate</t>
  </si>
  <si>
    <t>Percentage Increase</t>
  </si>
  <si>
    <t>Administrative Support Assc</t>
  </si>
  <si>
    <t>J</t>
  </si>
  <si>
    <t>C</t>
  </si>
  <si>
    <t>A</t>
  </si>
  <si>
    <t>Arts Production Specialist</t>
  </si>
  <si>
    <t>Executive Assistant</t>
  </si>
  <si>
    <t>University Program Specialist</t>
  </si>
  <si>
    <t>Social Work Practitioner</t>
  </si>
  <si>
    <t>Social/Clinical Research Spec</t>
  </si>
  <si>
    <t>Electronics Specialist</t>
  </si>
  <si>
    <t>Electronics Supervisor</t>
  </si>
  <si>
    <t>Student Services Specialist</t>
  </si>
  <si>
    <t>Visual Arts Specialist</t>
  </si>
  <si>
    <t>University Program Associate</t>
  </si>
  <si>
    <t>Broad &amp; Emerging Media Spec</t>
  </si>
  <si>
    <t>Broad &amp; Emerging Media Tech</t>
  </si>
  <si>
    <t>Social/Clinical Research Asst</t>
  </si>
  <si>
    <t>Administrative Support Sup</t>
  </si>
  <si>
    <t>IT Manager - Systems</t>
  </si>
  <si>
    <t>University Library Technician</t>
  </si>
  <si>
    <t>University Library Specialist</t>
  </si>
  <si>
    <t>Property Security Officer</t>
  </si>
  <si>
    <t>Curatorial Specialist</t>
  </si>
  <si>
    <t>Curatorial Technician</t>
  </si>
  <si>
    <t>Property Security Supervisor</t>
  </si>
  <si>
    <t>Accountant</t>
  </si>
  <si>
    <t>Accounting Manager</t>
  </si>
  <si>
    <t>Business Systems Analyst</t>
  </si>
  <si>
    <t>Accounting Technician</t>
  </si>
  <si>
    <t>EHS Professional</t>
  </si>
  <si>
    <t>Engineering Supervisor</t>
  </si>
  <si>
    <t>Engineering Technician</t>
  </si>
  <si>
    <t>Architect</t>
  </si>
  <si>
    <t>Budget Analyst</t>
  </si>
  <si>
    <t>EHS Technician</t>
  </si>
  <si>
    <t>Planner</t>
  </si>
  <si>
    <t>Print/Document Services Tech</t>
  </si>
  <si>
    <t>Support Services Supervisor</t>
  </si>
  <si>
    <t>Purchasing Specialist</t>
  </si>
  <si>
    <t>Utilities Plant Operator</t>
  </si>
  <si>
    <t>Support Services Associate</t>
  </si>
  <si>
    <t>Environmental Specialist</t>
  </si>
  <si>
    <t>Auditor</t>
  </si>
  <si>
    <t>Information Tech Manager</t>
  </si>
  <si>
    <t>Translator</t>
  </si>
  <si>
    <t>Medical Lab Technician</t>
  </si>
  <si>
    <t>Professional Nurse</t>
  </si>
  <si>
    <t>Nurse Practitioner</t>
  </si>
  <si>
    <t>Pharmacist</t>
  </si>
  <si>
    <t>Licensed Practical Nurse</t>
  </si>
  <si>
    <t>Medical Records Manager</t>
  </si>
  <si>
    <t>Medical/Nursing Assistant</t>
  </si>
  <si>
    <t>Nurse Supervisor</t>
  </si>
  <si>
    <t>Medical Diagnostic Technician</t>
  </si>
  <si>
    <t>Physician Assistant</t>
  </si>
  <si>
    <t>Medical Lab Technologist</t>
  </si>
  <si>
    <t>Pharmacy Technician</t>
  </si>
  <si>
    <t>Code</t>
  </si>
  <si>
    <t>Class Titles</t>
  </si>
  <si>
    <t>Min</t>
  </si>
  <si>
    <t>Max</t>
  </si>
  <si>
    <t>Administrative Support Spec</t>
  </si>
  <si>
    <t>Budget Manager</t>
  </si>
  <si>
    <t>Business Services Coord</t>
  </si>
  <si>
    <t>Human Resources Specialist</t>
  </si>
  <si>
    <t>Human Resources Consultant</t>
  </si>
  <si>
    <t>Human Resources Manager</t>
  </si>
  <si>
    <t>Engineering Assistant</t>
  </si>
  <si>
    <t>Landscape Architect</t>
  </si>
  <si>
    <t xml:space="preserve">Engineer </t>
  </si>
  <si>
    <t>Human Services Supervisor</t>
  </si>
  <si>
    <t>Social Work Supervisor</t>
  </si>
  <si>
    <t>Interior Designer</t>
  </si>
  <si>
    <t>Broad &amp; Emerg Media Eng Tech</t>
  </si>
  <si>
    <t>Broad &amp; Emerg Media Eng Spec</t>
  </si>
  <si>
    <t>Educational Consultant</t>
  </si>
  <si>
    <t>Training Specialist</t>
  </si>
  <si>
    <t>Archives &amp; Records Professional</t>
  </si>
  <si>
    <t>Multi-Media Technician</t>
  </si>
  <si>
    <t>Public Communication Spec</t>
  </si>
  <si>
    <t>Bus &amp; Tech App. Tech</t>
  </si>
  <si>
    <t>Bus &amp; Tech App. Anal</t>
  </si>
  <si>
    <t>Bus &amp; Tech App. Spec</t>
  </si>
  <si>
    <t>IT Manager - Bus &amp; Tech Appl</t>
  </si>
  <si>
    <t>Information Tech Director</t>
  </si>
  <si>
    <t>Information Tech Executive</t>
  </si>
  <si>
    <t>Networking Tech</t>
  </si>
  <si>
    <t>Networking Anal</t>
  </si>
  <si>
    <t>Networking Spec</t>
  </si>
  <si>
    <t>IT Manager - Networking</t>
  </si>
  <si>
    <t>IT Manager - Operations</t>
  </si>
  <si>
    <t>Tech Support Tech</t>
  </si>
  <si>
    <t>Tech Support Analy</t>
  </si>
  <si>
    <t>Tech Support Spec</t>
  </si>
  <si>
    <t>IT Manager - Tech Support</t>
  </si>
  <si>
    <t>Building Environmental Tech</t>
  </si>
  <si>
    <t>Building Environmental Sup</t>
  </si>
  <si>
    <t>Building Environmental Mgr</t>
  </si>
  <si>
    <t>Public Safety Director</t>
  </si>
  <si>
    <t>Medical Diagnostic Specialist</t>
  </si>
  <si>
    <t>Medical &amp; Health Prog Cons</t>
  </si>
  <si>
    <t>Medical Support Technician</t>
  </si>
  <si>
    <t>Research Tech</t>
  </si>
  <si>
    <t>Research Spec</t>
  </si>
  <si>
    <t>Research Operations Mgr</t>
  </si>
  <si>
    <t>Facility Maint Tech Bldg Trades</t>
  </si>
  <si>
    <t>Facility Maint Tech Mech Trades</t>
  </si>
  <si>
    <t>Facility Maint Supervisor</t>
  </si>
  <si>
    <t>Print/Document Services Sup</t>
  </si>
  <si>
    <t>Speciality Trades Technician</t>
  </si>
  <si>
    <t>Utilities Plant Operations Sup</t>
  </si>
  <si>
    <t>Vehicle/Equip Operator</t>
  </si>
  <si>
    <t>Vehicle/Equip Repair Tech</t>
  </si>
  <si>
    <t>Vehicle Equip Repair Sup</t>
  </si>
  <si>
    <t xml:space="preserve">University ID </t>
  </si>
  <si>
    <t>CPA-Equity</t>
  </si>
  <si>
    <t>CPA-Increase in Job Duties</t>
  </si>
  <si>
    <t>Acting Promotion</t>
  </si>
  <si>
    <t>Purchasing Manager</t>
  </si>
  <si>
    <t>Facilities Superintendent</t>
  </si>
  <si>
    <t>HR review / endorsement</t>
  </si>
  <si>
    <t>Public Safety Officer (Metro)</t>
  </si>
  <si>
    <t>Public Safety Supervisor (Metro)</t>
  </si>
  <si>
    <t>Public Safety Telecomm (Metro)</t>
  </si>
  <si>
    <t>Public Safety Manager (Metro)</t>
  </si>
  <si>
    <t>University Program Manager</t>
  </si>
  <si>
    <t>UNCG Online (Contin. Educ)</t>
  </si>
  <si>
    <t>UNCG Online (Summer Session)</t>
  </si>
  <si>
    <t>SHRA Non-Exempt</t>
  </si>
  <si>
    <t>SHRA Exempt</t>
  </si>
  <si>
    <t>New Student &amp; SHRArtan Family Prog</t>
  </si>
  <si>
    <t>SHRAce Management</t>
  </si>
  <si>
    <t>IT Operations Technicians**</t>
  </si>
  <si>
    <t>IT Operations Analyst**</t>
  </si>
  <si>
    <t>Systems Programmer/Analyst**</t>
  </si>
  <si>
    <t>Systems Programmer/Specialist**</t>
  </si>
  <si>
    <t>IT Project Analyst/Manager**</t>
  </si>
  <si>
    <t>IT Project Program Manager**</t>
  </si>
  <si>
    <t>IT Security Specialist**</t>
  </si>
  <si>
    <t>EHS Program Manager/Consultant</t>
  </si>
  <si>
    <t>Public Safety Telecomm Supervisor (Metro)</t>
  </si>
  <si>
    <t>UNCG Career Banded Salary Schedules 2018 (.pdf)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</si>
</sst>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52"/>
      <name val="Arial"/>
      <family val="2"/>
    </font>
    <font>
      <b/>
      <sz val="10"/>
      <color indexed="57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/>
    <xf numFmtId="0" fontId="9" fillId="0" borderId="0"/>
  </cellStyleXfs>
  <cellXfs count="175">
    <xf numFmtId="0" fontId="0" fillId="0" borderId="0" xfId="0"/>
    <xf numFmtId="0" fontId="2" fillId="0" borderId="0" xfId="0" applyFont="1"/>
    <xf numFmtId="2" fontId="0" fillId="0" borderId="0" xfId="0" applyNumberFormat="1"/>
    <xf numFmtId="0" fontId="8" fillId="0" borderId="0" xfId="0" applyFont="1" applyAlignment="1">
      <alignment wrapText="1"/>
    </xf>
    <xf numFmtId="0" fontId="9" fillId="0" borderId="0" xfId="0" applyFont="1" applyBorder="1"/>
    <xf numFmtId="0" fontId="11" fillId="4" borderId="0" xfId="0" applyFont="1" applyFill="1" applyBorder="1" applyAlignment="1">
      <alignment horizontal="center"/>
    </xf>
    <xf numFmtId="0" fontId="9" fillId="6" borderId="0" xfId="0" applyFont="1" applyFill="1" applyBorder="1"/>
    <xf numFmtId="0" fontId="14" fillId="4" borderId="0" xfId="0" applyFont="1" applyFill="1" applyBorder="1" applyAlignment="1">
      <alignment horizontal="center"/>
    </xf>
    <xf numFmtId="0" fontId="9" fillId="7" borderId="0" xfId="0" applyFont="1" applyFill="1" applyBorder="1"/>
    <xf numFmtId="0" fontId="12" fillId="4" borderId="0" xfId="0" applyFont="1" applyFill="1" applyBorder="1" applyAlignment="1">
      <alignment horizontal="center"/>
    </xf>
    <xf numFmtId="0" fontId="9" fillId="8" borderId="0" xfId="0" applyFont="1" applyFill="1" applyBorder="1"/>
    <xf numFmtId="0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Continuous"/>
    </xf>
    <xf numFmtId="0" fontId="13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9" fillId="0" borderId="0" xfId="0" applyNumberFormat="1" applyFont="1" applyFill="1" applyBorder="1"/>
    <xf numFmtId="0" fontId="9" fillId="5" borderId="0" xfId="0" applyFont="1" applyFill="1" applyBorder="1"/>
    <xf numFmtId="0" fontId="9" fillId="9" borderId="0" xfId="0" applyFont="1" applyFill="1" applyBorder="1"/>
    <xf numFmtId="0" fontId="0" fillId="0" borderId="10" xfId="0" applyFont="1" applyFill="1" applyBorder="1" applyProtection="1"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2" fontId="0" fillId="0" borderId="20" xfId="0" applyNumberFormat="1" applyFont="1" applyFill="1" applyBorder="1" applyProtection="1">
      <protection locked="0"/>
    </xf>
    <xf numFmtId="2" fontId="0" fillId="0" borderId="22" xfId="0" applyNumberFormat="1" applyFon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165" fontId="0" fillId="0" borderId="10" xfId="1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8" xfId="0" applyFont="1" applyFill="1" applyBorder="1" applyProtection="1"/>
    <xf numFmtId="0" fontId="2" fillId="0" borderId="4" xfId="0" applyFont="1" applyFill="1" applyBorder="1" applyAlignment="1" applyProtection="1">
      <alignment horizontal="left"/>
    </xf>
    <xf numFmtId="0" fontId="0" fillId="0" borderId="0" xfId="0" applyFont="1" applyFill="1" applyProtection="1"/>
    <xf numFmtId="0" fontId="0" fillId="0" borderId="0" xfId="0" applyFont="1" applyFill="1" applyBorder="1" applyAlignment="1" applyProtection="1">
      <alignment wrapText="1"/>
    </xf>
    <xf numFmtId="0" fontId="0" fillId="0" borderId="9" xfId="0" applyFont="1" applyFill="1" applyBorder="1" applyProtection="1"/>
    <xf numFmtId="0" fontId="0" fillId="0" borderId="0" xfId="0" applyFont="1" applyFill="1" applyBorder="1" applyProtection="1"/>
    <xf numFmtId="0" fontId="0" fillId="0" borderId="21" xfId="0" applyFont="1" applyFill="1" applyBorder="1" applyProtection="1"/>
    <xf numFmtId="0" fontId="0" fillId="0" borderId="23" xfId="0" applyFont="1" applyFill="1" applyBorder="1" applyProtection="1"/>
    <xf numFmtId="0" fontId="0" fillId="0" borderId="25" xfId="0" applyFont="1" applyFill="1" applyBorder="1" applyProtection="1"/>
    <xf numFmtId="0" fontId="2" fillId="2" borderId="9" xfId="0" applyFont="1" applyFill="1" applyBorder="1" applyAlignment="1" applyProtection="1">
      <alignment horizontal="left"/>
    </xf>
    <xf numFmtId="0" fontId="2" fillId="2" borderId="0" xfId="0" applyFont="1" applyFill="1" applyProtection="1"/>
    <xf numFmtId="0" fontId="2" fillId="2" borderId="9" xfId="0" applyFont="1" applyFill="1" applyBorder="1" applyAlignment="1" applyProtection="1">
      <alignment horizontal="left" wrapText="1"/>
    </xf>
    <xf numFmtId="0" fontId="0" fillId="2" borderId="0" xfId="0" applyFont="1" applyFill="1" applyBorder="1" applyProtection="1"/>
    <xf numFmtId="0" fontId="2" fillId="2" borderId="2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23" xfId="0" applyFont="1" applyFill="1" applyBorder="1" applyProtection="1"/>
    <xf numFmtId="0" fontId="2" fillId="2" borderId="25" xfId="0" applyFont="1" applyFill="1" applyBorder="1" applyProtection="1"/>
    <xf numFmtId="2" fontId="0" fillId="0" borderId="0" xfId="0" applyNumberFormat="1" applyFont="1" applyFill="1" applyBorder="1" applyProtection="1"/>
    <xf numFmtId="2" fontId="0" fillId="0" borderId="22" xfId="0" applyNumberFormat="1" applyFont="1" applyFill="1" applyBorder="1" applyProtection="1"/>
    <xf numFmtId="165" fontId="0" fillId="0" borderId="26" xfId="0" applyNumberFormat="1" applyFont="1" applyFill="1" applyBorder="1" applyProtection="1"/>
    <xf numFmtId="0" fontId="2" fillId="3" borderId="9" xfId="0" applyFont="1" applyFill="1" applyBorder="1" applyProtection="1"/>
    <xf numFmtId="0" fontId="2" fillId="3" borderId="0" xfId="0" applyFont="1" applyFill="1" applyProtection="1"/>
    <xf numFmtId="0" fontId="0" fillId="3" borderId="0" xfId="0" applyFont="1" applyFill="1" applyProtection="1"/>
    <xf numFmtId="0" fontId="2" fillId="3" borderId="9" xfId="0" applyFont="1" applyFill="1" applyBorder="1" applyAlignment="1" applyProtection="1">
      <alignment horizontal="left" wrapText="1"/>
    </xf>
    <xf numFmtId="0" fontId="2" fillId="3" borderId="9" xfId="0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0" fontId="2" fillId="3" borderId="21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23" xfId="0" applyFont="1" applyFill="1" applyBorder="1" applyProtection="1"/>
    <xf numFmtId="0" fontId="2" fillId="3" borderId="25" xfId="0" applyFont="1" applyFill="1" applyBorder="1" applyProtection="1"/>
    <xf numFmtId="0" fontId="0" fillId="0" borderId="11" xfId="0" applyFont="1" applyFill="1" applyBorder="1" applyProtection="1"/>
    <xf numFmtId="0" fontId="0" fillId="0" borderId="1" xfId="0" applyFont="1" applyFill="1" applyBorder="1" applyProtection="1"/>
    <xf numFmtId="0" fontId="0" fillId="0" borderId="16" xfId="0" applyFont="1" applyFill="1" applyBorder="1" applyProtection="1"/>
    <xf numFmtId="0" fontId="0" fillId="0" borderId="17" xfId="0" applyFont="1" applyFill="1" applyBorder="1" applyProtection="1"/>
    <xf numFmtId="0" fontId="7" fillId="0" borderId="8" xfId="0" applyFont="1" applyFill="1" applyBorder="1" applyProtection="1"/>
    <xf numFmtId="0" fontId="2" fillId="3" borderId="8" xfId="0" applyFont="1" applyFill="1" applyBorder="1" applyProtection="1"/>
    <xf numFmtId="0" fontId="2" fillId="0" borderId="0" xfId="0" applyFont="1" applyFill="1" applyBorder="1" applyProtection="1"/>
    <xf numFmtId="165" fontId="0" fillId="0" borderId="10" xfId="1" applyNumberFormat="1" applyFont="1" applyFill="1" applyBorder="1" applyAlignment="1" applyProtection="1">
      <alignment horizontal="right"/>
    </xf>
    <xf numFmtId="164" fontId="0" fillId="0" borderId="0" xfId="1" applyNumberFormat="1" applyFont="1" applyFill="1" applyBorder="1" applyProtection="1"/>
    <xf numFmtId="44" fontId="0" fillId="0" borderId="0" xfId="0" applyNumberFormat="1" applyFill="1" applyProtection="1"/>
    <xf numFmtId="0" fontId="2" fillId="2" borderId="9" xfId="0" applyFont="1" applyFill="1" applyBorder="1" applyProtection="1"/>
    <xf numFmtId="7" fontId="0" fillId="0" borderId="10" xfId="1" applyNumberFormat="1" applyFont="1" applyFill="1" applyBorder="1" applyAlignment="1" applyProtection="1">
      <alignment horizontal="right"/>
    </xf>
    <xf numFmtId="9" fontId="0" fillId="0" borderId="0" xfId="2" applyFont="1" applyFill="1" applyBorder="1" applyProtection="1"/>
    <xf numFmtId="0" fontId="2" fillId="0" borderId="9" xfId="0" applyFont="1" applyFill="1" applyBorder="1" applyProtection="1"/>
    <xf numFmtId="10" fontId="0" fillId="0" borderId="11" xfId="0" applyNumberFormat="1" applyFont="1" applyFill="1" applyBorder="1" applyProtection="1"/>
    <xf numFmtId="0" fontId="2" fillId="0" borderId="0" xfId="0" applyFont="1" applyFill="1" applyProtection="1"/>
    <xf numFmtId="0" fontId="0" fillId="0" borderId="2" xfId="0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Alignment="1" applyProtection="1">
      <alignment horizontal="left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0" fillId="0" borderId="2" xfId="0" applyFont="1" applyFill="1" applyBorder="1" applyAlignment="1" applyProtection="1">
      <alignment horizontal="left"/>
    </xf>
    <xf numFmtId="0" fontId="6" fillId="0" borderId="2" xfId="0" applyFont="1" applyFill="1" applyBorder="1" applyProtection="1"/>
    <xf numFmtId="0" fontId="0" fillId="0" borderId="2" xfId="0" applyFont="1" applyFill="1" applyBorder="1" applyProtection="1"/>
    <xf numFmtId="0" fontId="0" fillId="0" borderId="2" xfId="0" applyFill="1" applyBorder="1" applyProtection="1"/>
    <xf numFmtId="10" fontId="0" fillId="0" borderId="0" xfId="0" applyNumberFormat="1" applyFont="1" applyFill="1" applyBorder="1" applyProtection="1"/>
    <xf numFmtId="0" fontId="0" fillId="0" borderId="4" xfId="0" applyFont="1" applyFill="1" applyBorder="1" applyProtection="1"/>
    <xf numFmtId="165" fontId="0" fillId="0" borderId="4" xfId="1" applyNumberFormat="1" applyFont="1" applyFill="1" applyBorder="1" applyProtection="1"/>
    <xf numFmtId="0" fontId="0" fillId="0" borderId="4" xfId="0" applyFill="1" applyBorder="1" applyProtection="1"/>
    <xf numFmtId="0" fontId="9" fillId="0" borderId="12" xfId="0" applyNumberFormat="1" applyFont="1" applyFill="1" applyBorder="1"/>
    <xf numFmtId="0" fontId="9" fillId="0" borderId="8" xfId="0" applyFont="1" applyBorder="1"/>
    <xf numFmtId="41" fontId="9" fillId="5" borderId="12" xfId="0" applyNumberFormat="1" applyFont="1" applyFill="1" applyBorder="1"/>
    <xf numFmtId="41" fontId="9" fillId="6" borderId="8" xfId="0" applyNumberFormat="1" applyFont="1" applyFill="1" applyBorder="1"/>
    <xf numFmtId="41" fontId="9" fillId="7" borderId="8" xfId="0" applyNumberFormat="1" applyFont="1" applyFill="1" applyBorder="1"/>
    <xf numFmtId="41" fontId="9" fillId="8" borderId="8" xfId="0" applyNumberFormat="1" applyFont="1" applyFill="1" applyBorder="1"/>
    <xf numFmtId="41" fontId="9" fillId="9" borderId="8" xfId="0" applyNumberFormat="1" applyFont="1" applyFill="1" applyBorder="1"/>
    <xf numFmtId="0" fontId="9" fillId="0" borderId="16" xfId="0" applyNumberFormat="1" applyFont="1" applyFill="1" applyBorder="1"/>
    <xf numFmtId="0" fontId="9" fillId="0" borderId="11" xfId="0" applyFont="1" applyBorder="1"/>
    <xf numFmtId="0" fontId="9" fillId="0" borderId="12" xfId="0" applyFont="1" applyBorder="1"/>
    <xf numFmtId="0" fontId="9" fillId="0" borderId="9" xfId="0" applyNumberFormat="1" applyFont="1" applyFill="1" applyBorder="1"/>
    <xf numFmtId="0" fontId="9" fillId="0" borderId="27" xfId="0" applyFont="1" applyBorder="1"/>
    <xf numFmtId="0" fontId="9" fillId="0" borderId="27" xfId="0" applyNumberFormat="1" applyFont="1" applyFill="1" applyBorder="1"/>
    <xf numFmtId="0" fontId="9" fillId="0" borderId="11" xfId="0" applyNumberFormat="1" applyFont="1" applyFill="1" applyBorder="1"/>
    <xf numFmtId="0" fontId="9" fillId="0" borderId="16" xfId="0" applyFont="1" applyBorder="1"/>
    <xf numFmtId="0" fontId="9" fillId="0" borderId="12" xfId="0" applyNumberFormat="1" applyFont="1" applyFill="1" applyBorder="1" applyAlignment="1">
      <alignment horizontal="right"/>
    </xf>
    <xf numFmtId="0" fontId="9" fillId="0" borderId="27" xfId="0" applyNumberFormat="1" applyFont="1" applyFill="1" applyBorder="1" applyAlignment="1">
      <alignment horizontal="right"/>
    </xf>
    <xf numFmtId="0" fontId="9" fillId="0" borderId="27" xfId="0" applyFont="1" applyFill="1" applyBorder="1"/>
    <xf numFmtId="0" fontId="9" fillId="0" borderId="9" xfId="0" applyFont="1" applyBorder="1"/>
    <xf numFmtId="0" fontId="9" fillId="0" borderId="16" xfId="0" applyFont="1" applyFill="1" applyBorder="1"/>
    <xf numFmtId="0" fontId="9" fillId="0" borderId="9" xfId="0" applyNumberFormat="1" applyFont="1" applyFill="1" applyBorder="1" applyAlignment="1">
      <alignment horizontal="right"/>
    </xf>
    <xf numFmtId="0" fontId="0" fillId="0" borderId="0" xfId="0" applyFont="1"/>
    <xf numFmtId="0" fontId="17" fillId="0" borderId="0" xfId="0" applyFont="1" applyBorder="1"/>
    <xf numFmtId="0" fontId="2" fillId="2" borderId="8" xfId="0" applyFont="1" applyFill="1" applyBorder="1" applyProtection="1"/>
    <xf numFmtId="0" fontId="16" fillId="0" borderId="0" xfId="3" applyProtection="1"/>
    <xf numFmtId="41" fontId="9" fillId="5" borderId="16" xfId="0" applyNumberFormat="1" applyFont="1" applyFill="1" applyBorder="1"/>
    <xf numFmtId="41" fontId="9" fillId="6" borderId="11" xfId="0" applyNumberFormat="1" applyFont="1" applyFill="1" applyBorder="1"/>
    <xf numFmtId="41" fontId="9" fillId="7" borderId="11" xfId="0" applyNumberFormat="1" applyFont="1" applyFill="1" applyBorder="1"/>
    <xf numFmtId="41" fontId="9" fillId="8" borderId="11" xfId="0" applyNumberFormat="1" applyFont="1" applyFill="1" applyBorder="1"/>
    <xf numFmtId="41" fontId="9" fillId="9" borderId="11" xfId="0" applyNumberFormat="1" applyFont="1" applyFill="1" applyBorder="1"/>
    <xf numFmtId="41" fontId="9" fillId="5" borderId="8" xfId="0" applyNumberFormat="1" applyFont="1" applyFill="1" applyBorder="1"/>
    <xf numFmtId="41" fontId="9" fillId="6" borderId="13" xfId="0" applyNumberFormat="1" applyFont="1" applyFill="1" applyBorder="1"/>
    <xf numFmtId="41" fontId="9" fillId="7" borderId="13" xfId="0" applyNumberFormat="1" applyFont="1" applyFill="1" applyBorder="1"/>
    <xf numFmtId="41" fontId="9" fillId="8" borderId="13" xfId="0" applyNumberFormat="1" applyFont="1" applyFill="1" applyBorder="1"/>
    <xf numFmtId="41" fontId="9" fillId="9" borderId="14" xfId="0" applyNumberFormat="1" applyFont="1" applyFill="1" applyBorder="1"/>
    <xf numFmtId="41" fontId="9" fillId="5" borderId="27" xfId="0" applyNumberFormat="1" applyFont="1" applyFill="1" applyBorder="1"/>
    <xf numFmtId="41" fontId="9" fillId="6" borderId="0" xfId="0" applyNumberFormat="1" applyFont="1" applyFill="1" applyBorder="1"/>
    <xf numFmtId="41" fontId="9" fillId="7" borderId="0" xfId="0" applyNumberFormat="1" applyFont="1" applyFill="1" applyBorder="1"/>
    <xf numFmtId="41" fontId="9" fillId="8" borderId="0" xfId="0" applyNumberFormat="1" applyFont="1" applyFill="1" applyBorder="1"/>
    <xf numFmtId="41" fontId="9" fillId="9" borderId="28" xfId="0" applyNumberFormat="1" applyFont="1" applyFill="1" applyBorder="1"/>
    <xf numFmtId="0" fontId="9" fillId="0" borderId="12" xfId="0" applyFont="1" applyFill="1" applyBorder="1"/>
    <xf numFmtId="0" fontId="9" fillId="0" borderId="27" xfId="5" applyFont="1" applyBorder="1"/>
    <xf numFmtId="41" fontId="9" fillId="5" borderId="23" xfId="0" applyNumberFormat="1" applyFont="1" applyFill="1" applyBorder="1"/>
    <xf numFmtId="0" fontId="9" fillId="0" borderId="9" xfId="5" applyNumberFormat="1" applyFont="1" applyFill="1" applyBorder="1"/>
    <xf numFmtId="0" fontId="2" fillId="0" borderId="3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9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4" xfId="0" applyFont="1" applyFill="1" applyBorder="1" applyAlignment="1" applyProtection="1">
      <alignment horizontal="left"/>
    </xf>
    <xf numFmtId="10" fontId="0" fillId="0" borderId="16" xfId="0" applyNumberFormat="1" applyFont="1" applyFill="1" applyBorder="1" applyAlignment="1" applyProtection="1">
      <alignment horizontal="right"/>
    </xf>
    <xf numFmtId="10" fontId="0" fillId="0" borderId="1" xfId="0" applyNumberFormat="1" applyFont="1" applyFill="1" applyBorder="1" applyAlignment="1" applyProtection="1">
      <alignment horizontal="right"/>
    </xf>
    <xf numFmtId="10" fontId="0" fillId="0" borderId="17" xfId="0" applyNumberFormat="1" applyFont="1" applyFill="1" applyBorder="1" applyAlignment="1" applyProtection="1">
      <alignment horizontal="right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4" xfId="0" applyFont="1" applyFill="1" applyBorder="1" applyAlignment="1" applyProtection="1">
      <alignment horizontal="center"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0" borderId="6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7" xfId="0" applyFont="1" applyFill="1" applyBorder="1" applyAlignment="1" applyProtection="1">
      <alignment horizontal="center" vertical="top" wrapText="1"/>
      <protection locked="0"/>
    </xf>
  </cellXfs>
  <cellStyles count="6">
    <cellStyle name="Currency" xfId="1" builtinId="4"/>
    <cellStyle name="Hyperlink" xfId="3" builtinId="8"/>
    <cellStyle name="Normal" xfId="0" builtinId="0"/>
    <cellStyle name="Normal 2" xfId="4" xr:uid="{00000000-0005-0000-0000-000003000000}"/>
    <cellStyle name="Normal 3" xfId="5" xr:uid="{00000000-0005-0000-0000-000004000000}"/>
    <cellStyle name="Percent" xfId="2" builtinId="5"/>
  </cellStyles>
  <dxfs count="2">
    <dxf>
      <fill>
        <gradientFill degree="135">
          <stop position="0">
            <color rgb="FFFFFF00"/>
          </stop>
          <stop position="1">
            <color rgb="FFFFFFCC"/>
          </stop>
        </gradientFill>
      </fill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rs.uncg.edu/wp-content/themes/uncgwp/Files/Class_and_Comp/Career_Banding/Career%20Banding%20Salary%20Schedul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5"/>
  <sheetViews>
    <sheetView showGridLines="0" tabSelected="1" zoomScaleNormal="100" workbookViewId="0">
      <selection activeCell="B24" sqref="B24:N26"/>
    </sheetView>
  </sheetViews>
  <sheetFormatPr defaultColWidth="9.140625" defaultRowHeight="15" x14ac:dyDescent="0.25"/>
  <cols>
    <col min="1" max="1" width="3.5703125" style="27" customWidth="1"/>
    <col min="2" max="2" width="46" style="27" customWidth="1"/>
    <col min="3" max="3" width="3.5703125" style="27" customWidth="1"/>
    <col min="4" max="4" width="27.140625" style="27" customWidth="1"/>
    <col min="5" max="5" width="1.42578125" style="27" customWidth="1"/>
    <col min="6" max="6" width="29.5703125" style="27" customWidth="1"/>
    <col min="7" max="7" width="2.42578125" style="27" customWidth="1"/>
    <col min="8" max="8" width="27.42578125" style="27" bestFit="1" customWidth="1"/>
    <col min="9" max="9" width="3.140625" style="27" customWidth="1"/>
    <col min="10" max="10" width="4.5703125" style="27" bestFit="1" customWidth="1"/>
    <col min="11" max="11" width="1.7109375" style="27" customWidth="1"/>
    <col min="12" max="12" width="7.7109375" style="27" bestFit="1" customWidth="1"/>
    <col min="13" max="13" width="2.28515625" style="27" customWidth="1"/>
    <col min="14" max="14" width="19.28515625" style="27" bestFit="1" customWidth="1"/>
    <col min="15" max="16384" width="9.140625" style="27"/>
  </cols>
  <sheetData>
    <row r="1" spans="2:14" ht="15.75" thickBot="1" x14ac:dyDescent="0.3">
      <c r="B1" s="25"/>
      <c r="C1" s="25"/>
      <c r="D1" s="25"/>
      <c r="E1" s="26"/>
      <c r="F1" s="25"/>
      <c r="G1" s="26"/>
      <c r="H1" s="25"/>
      <c r="I1" s="25"/>
      <c r="J1" s="25"/>
      <c r="K1" s="25"/>
      <c r="L1" s="25"/>
      <c r="M1" s="25"/>
      <c r="N1" s="25"/>
    </row>
    <row r="2" spans="2:14" x14ac:dyDescent="0.25">
      <c r="B2" s="28" t="s">
        <v>0</v>
      </c>
      <c r="D2" s="28" t="s">
        <v>311</v>
      </c>
      <c r="E2" s="29"/>
      <c r="F2" s="30" t="s">
        <v>6</v>
      </c>
      <c r="G2" s="29"/>
      <c r="H2" s="30" t="s">
        <v>7</v>
      </c>
      <c r="I2" s="31"/>
      <c r="J2" s="154" t="s">
        <v>8</v>
      </c>
      <c r="K2" s="155"/>
      <c r="L2" s="155"/>
      <c r="M2" s="155"/>
      <c r="N2" s="156"/>
    </row>
    <row r="3" spans="2:14" x14ac:dyDescent="0.25">
      <c r="B3" s="18"/>
      <c r="D3" s="19"/>
      <c r="E3" s="32"/>
      <c r="F3" s="18"/>
      <c r="G3" s="33"/>
      <c r="H3" s="18"/>
      <c r="I3" s="32"/>
      <c r="J3" s="157"/>
      <c r="K3" s="158"/>
      <c r="L3" s="158"/>
      <c r="M3" s="158"/>
      <c r="N3" s="159"/>
    </row>
    <row r="4" spans="2:14" x14ac:dyDescent="0.25">
      <c r="B4" s="34"/>
      <c r="C4" s="32"/>
      <c r="D4" s="34"/>
      <c r="E4" s="32"/>
      <c r="F4" s="34"/>
      <c r="G4" s="32"/>
      <c r="H4" s="34"/>
      <c r="I4" s="35"/>
      <c r="J4" s="36"/>
      <c r="K4" s="35"/>
      <c r="L4" s="37"/>
      <c r="M4" s="37"/>
      <c r="N4" s="38"/>
    </row>
    <row r="5" spans="2:14" x14ac:dyDescent="0.25">
      <c r="B5" s="39" t="s">
        <v>38</v>
      </c>
      <c r="C5" s="40"/>
      <c r="D5" s="39" t="s">
        <v>39</v>
      </c>
      <c r="E5" s="40"/>
      <c r="F5" s="41" t="s">
        <v>2</v>
      </c>
      <c r="G5" s="40"/>
      <c r="H5" s="39" t="s">
        <v>42</v>
      </c>
      <c r="I5" s="42"/>
      <c r="J5" s="43" t="s">
        <v>1</v>
      </c>
      <c r="K5" s="44"/>
      <c r="L5" s="45" t="s">
        <v>192</v>
      </c>
      <c r="M5" s="45"/>
      <c r="N5" s="46" t="s">
        <v>43</v>
      </c>
    </row>
    <row r="6" spans="2:14" x14ac:dyDescent="0.25">
      <c r="B6" s="18"/>
      <c r="C6" s="32"/>
      <c r="D6" s="20"/>
      <c r="E6" s="35"/>
      <c r="F6" s="18"/>
      <c r="G6" s="32"/>
      <c r="H6" s="18"/>
      <c r="I6" s="35"/>
      <c r="J6" s="21"/>
      <c r="K6" s="47"/>
      <c r="L6" s="22"/>
      <c r="M6" s="48"/>
      <c r="N6" s="49" t="str">
        <f>IF(D6="Journey",VLOOKUP(B6,'Validation Data'!K1:P128,4,FALSE),IF(D6="Contributing",VLOOKUP(B6,'Validation Data'!K1:P128,3,FALSE),IF(D6="Advanced",VLOOKUP(B6,'Validation Data'!K1:P128,5,FALSE),"")))</f>
        <v/>
      </c>
    </row>
    <row r="7" spans="2:14" x14ac:dyDescent="0.25">
      <c r="B7" s="34"/>
      <c r="C7" s="32"/>
      <c r="D7" s="34"/>
      <c r="E7" s="32"/>
      <c r="F7" s="34"/>
      <c r="G7" s="32"/>
      <c r="H7" s="34"/>
      <c r="I7" s="35"/>
      <c r="J7" s="36"/>
      <c r="K7" s="35"/>
      <c r="L7" s="37"/>
      <c r="M7" s="37"/>
      <c r="N7" s="38"/>
    </row>
    <row r="8" spans="2:14" x14ac:dyDescent="0.25">
      <c r="B8" s="50" t="s">
        <v>40</v>
      </c>
      <c r="C8" s="51"/>
      <c r="D8" s="50" t="s">
        <v>41</v>
      </c>
      <c r="E8" s="52"/>
      <c r="F8" s="53" t="s">
        <v>2</v>
      </c>
      <c r="G8" s="51"/>
      <c r="H8" s="54" t="s">
        <v>42</v>
      </c>
      <c r="I8" s="55"/>
      <c r="J8" s="56" t="s">
        <v>1</v>
      </c>
      <c r="K8" s="57"/>
      <c r="L8" s="58" t="s">
        <v>192</v>
      </c>
      <c r="M8" s="58"/>
      <c r="N8" s="59" t="s">
        <v>45</v>
      </c>
    </row>
    <row r="9" spans="2:14" x14ac:dyDescent="0.25">
      <c r="B9" s="18"/>
      <c r="C9" s="32"/>
      <c r="D9" s="18"/>
      <c r="E9" s="32"/>
      <c r="F9" s="18"/>
      <c r="G9" s="32"/>
      <c r="H9" s="18"/>
      <c r="I9" s="35"/>
      <c r="J9" s="21"/>
      <c r="K9" s="47"/>
      <c r="L9" s="22"/>
      <c r="M9" s="48"/>
      <c r="N9" s="49" t="str">
        <f>IF(D9="Journey",VLOOKUP(B9,'Validation Data'!K1:P128,4,FALSE),IF(D9="Contributing",VLOOKUP(B9,'Validation Data'!K1:P128,3,FALSE),IF(D9="Advanced",VLOOKUP(B9,'Validation Data'!K1:P128,5,FALSE),"")))</f>
        <v/>
      </c>
    </row>
    <row r="10" spans="2:14" ht="15.75" thickBot="1" x14ac:dyDescent="0.3">
      <c r="B10" s="60"/>
      <c r="C10" s="32"/>
      <c r="D10" s="60"/>
      <c r="E10" s="32"/>
      <c r="F10" s="60"/>
      <c r="G10" s="32"/>
      <c r="H10" s="60"/>
      <c r="I10" s="61"/>
      <c r="J10" s="62"/>
      <c r="K10" s="61"/>
      <c r="L10" s="61"/>
      <c r="M10" s="61"/>
      <c r="N10" s="63"/>
    </row>
    <row r="11" spans="2:14" x14ac:dyDescent="0.25">
      <c r="B11" s="35"/>
      <c r="C11" s="32"/>
      <c r="D11" s="35"/>
      <c r="E11" s="32"/>
      <c r="F11" s="35"/>
      <c r="G11" s="32"/>
      <c r="H11" s="35"/>
      <c r="I11" s="35"/>
      <c r="J11" s="35"/>
      <c r="K11" s="35"/>
      <c r="L11" s="35"/>
      <c r="M11" s="35"/>
      <c r="N11" s="35"/>
    </row>
    <row r="12" spans="2:14" ht="15.75" thickBot="1" x14ac:dyDescent="0.3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2:14" ht="18.75" x14ac:dyDescent="0.3">
      <c r="B13" s="64" t="s">
        <v>49</v>
      </c>
      <c r="D13" s="115" t="s">
        <v>3</v>
      </c>
      <c r="E13" s="32"/>
      <c r="F13" s="65" t="s">
        <v>4</v>
      </c>
      <c r="G13" s="32"/>
      <c r="H13" s="65" t="s">
        <v>47</v>
      </c>
      <c r="I13" s="66"/>
      <c r="J13" s="160" t="s">
        <v>196</v>
      </c>
      <c r="K13" s="161"/>
      <c r="L13" s="161"/>
      <c r="M13" s="161"/>
      <c r="N13" s="162"/>
    </row>
    <row r="14" spans="2:14" ht="15.75" thickBot="1" x14ac:dyDescent="0.3">
      <c r="B14" s="23"/>
      <c r="D14" s="24"/>
      <c r="E14" s="32"/>
      <c r="F14" s="24"/>
      <c r="G14" s="32"/>
      <c r="H14" s="67">
        <f>F14-D14</f>
        <v>0</v>
      </c>
      <c r="I14" s="68"/>
      <c r="J14" s="163" t="e">
        <f>H14/D14</f>
        <v>#DIV/0!</v>
      </c>
      <c r="K14" s="164"/>
      <c r="L14" s="164"/>
      <c r="M14" s="164"/>
      <c r="N14" s="165"/>
    </row>
    <row r="15" spans="2:14" x14ac:dyDescent="0.25">
      <c r="D15" s="34"/>
      <c r="E15" s="32"/>
      <c r="F15" s="34"/>
      <c r="G15" s="32"/>
      <c r="H15" s="35"/>
      <c r="M15" s="69"/>
    </row>
    <row r="16" spans="2:14" x14ac:dyDescent="0.25">
      <c r="B16" s="116" t="s">
        <v>338</v>
      </c>
      <c r="D16" s="70" t="s">
        <v>194</v>
      </c>
      <c r="E16" s="32"/>
      <c r="F16" s="50" t="s">
        <v>195</v>
      </c>
      <c r="G16" s="32"/>
      <c r="H16" s="66"/>
    </row>
    <row r="17" spans="2:15" x14ac:dyDescent="0.25">
      <c r="D17" s="71" t="e">
        <f>((N6/12)*L6)*J6</f>
        <v>#VALUE!</v>
      </c>
      <c r="E17" s="32"/>
      <c r="F17" s="71" t="e">
        <f>((N9/12)*L9)*J9</f>
        <v>#VALUE!</v>
      </c>
      <c r="G17" s="32"/>
      <c r="H17" s="72"/>
    </row>
    <row r="18" spans="2:15" x14ac:dyDescent="0.25">
      <c r="D18" s="73"/>
      <c r="E18" s="32"/>
      <c r="F18" s="73"/>
      <c r="G18" s="32"/>
      <c r="H18" s="35"/>
    </row>
    <row r="19" spans="2:15" x14ac:dyDescent="0.25">
      <c r="D19" s="70" t="s">
        <v>193</v>
      </c>
      <c r="E19" s="32"/>
      <c r="F19" s="50" t="s">
        <v>189</v>
      </c>
      <c r="G19" s="35"/>
      <c r="H19" s="32"/>
    </row>
    <row r="20" spans="2:15" ht="15.75" thickBot="1" x14ac:dyDescent="0.3">
      <c r="D20" s="74" t="e">
        <f>D14/D17</f>
        <v>#VALUE!</v>
      </c>
      <c r="E20" s="32"/>
      <c r="F20" s="74" t="e">
        <f>F14/F17</f>
        <v>#VALUE!</v>
      </c>
      <c r="G20" s="35"/>
      <c r="H20" s="32"/>
      <c r="I20" s="32"/>
      <c r="J20" s="32"/>
      <c r="K20" s="32"/>
      <c r="L20" s="32"/>
      <c r="M20" s="32"/>
      <c r="N20" s="32"/>
      <c r="O20" s="32"/>
    </row>
    <row r="21" spans="2:15" x14ac:dyDescent="0.25">
      <c r="D21" s="88"/>
      <c r="E21" s="32"/>
      <c r="F21" s="35"/>
      <c r="G21" s="32"/>
      <c r="H21" s="32"/>
      <c r="I21" s="32"/>
      <c r="J21" s="32"/>
      <c r="K21" s="32"/>
      <c r="L21" s="32"/>
      <c r="M21" s="32"/>
      <c r="N21" s="32"/>
    </row>
    <row r="22" spans="2:15" x14ac:dyDescent="0.25">
      <c r="B22" s="90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1"/>
    </row>
    <row r="23" spans="2:15" x14ac:dyDescent="0.25">
      <c r="B23" s="75" t="s">
        <v>178</v>
      </c>
      <c r="C23" s="32"/>
      <c r="D23" s="32"/>
      <c r="E23" s="32"/>
      <c r="F23" s="76"/>
      <c r="G23" s="32"/>
      <c r="H23" s="32"/>
      <c r="I23" s="32"/>
      <c r="J23" s="32"/>
      <c r="K23" s="32"/>
      <c r="L23" s="32"/>
      <c r="M23" s="32"/>
      <c r="N23" s="32"/>
    </row>
    <row r="24" spans="2:15" x14ac:dyDescent="0.25">
      <c r="B24" s="16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8"/>
    </row>
    <row r="25" spans="2:15" x14ac:dyDescent="0.25">
      <c r="B25" s="169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</row>
    <row r="26" spans="2:15" x14ac:dyDescent="0.25"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4"/>
    </row>
    <row r="27" spans="2:15" x14ac:dyDescent="0.25">
      <c r="B27" s="75" t="s">
        <v>179</v>
      </c>
      <c r="C27" s="32"/>
      <c r="D27" s="32"/>
      <c r="E27" s="32"/>
      <c r="F27" s="77"/>
      <c r="G27" s="32"/>
      <c r="H27" s="32"/>
      <c r="I27" s="32"/>
      <c r="J27" s="32"/>
      <c r="K27" s="32"/>
      <c r="L27" s="32"/>
      <c r="M27" s="32"/>
      <c r="N27" s="32"/>
    </row>
    <row r="28" spans="2:15" x14ac:dyDescent="0.25">
      <c r="B28" s="78" t="s">
        <v>46</v>
      </c>
      <c r="C28" s="79"/>
      <c r="D28" s="79"/>
      <c r="E28" s="79"/>
      <c r="F28" s="80"/>
      <c r="G28" s="79"/>
      <c r="H28" s="79"/>
      <c r="I28" s="79"/>
      <c r="J28" s="79"/>
      <c r="K28" s="79"/>
      <c r="L28" s="79"/>
      <c r="M28" s="79"/>
      <c r="N28" s="79"/>
    </row>
    <row r="29" spans="2:15" x14ac:dyDescent="0.25">
      <c r="B29" s="78" t="s">
        <v>44</v>
      </c>
      <c r="C29" s="81"/>
      <c r="D29" s="81"/>
      <c r="E29" s="81"/>
      <c r="F29" s="82"/>
      <c r="G29" s="81"/>
      <c r="H29" s="81"/>
      <c r="I29" s="81"/>
      <c r="J29" s="81"/>
      <c r="K29" s="81"/>
      <c r="L29" s="81"/>
      <c r="M29" s="81"/>
      <c r="N29" s="81"/>
    </row>
    <row r="30" spans="2:15" x14ac:dyDescent="0.25"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</row>
    <row r="31" spans="2:15" x14ac:dyDescent="0.25">
      <c r="B31" s="139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1"/>
    </row>
    <row r="32" spans="2:15" x14ac:dyDescent="0.25"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/>
    </row>
    <row r="33" spans="2:14" ht="15" customHeight="1" x14ac:dyDescent="0.25">
      <c r="B33" s="83" t="s">
        <v>177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2:14" x14ac:dyDescent="0.25">
      <c r="B34" s="145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7"/>
    </row>
    <row r="35" spans="2:14" x14ac:dyDescent="0.25"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50"/>
    </row>
    <row r="36" spans="2:14" x14ac:dyDescent="0.25">
      <c r="B36" s="151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3"/>
    </row>
    <row r="37" spans="2:14" x14ac:dyDescent="0.25">
      <c r="N37" s="32"/>
    </row>
    <row r="38" spans="2:14" x14ac:dyDescent="0.25">
      <c r="B38" s="84" t="s">
        <v>35</v>
      </c>
      <c r="C38" s="84"/>
      <c r="D38" s="84"/>
      <c r="E38" s="85"/>
      <c r="F38" s="84"/>
      <c r="G38" s="85"/>
      <c r="H38" s="85"/>
      <c r="L38" s="86" t="s">
        <v>37</v>
      </c>
      <c r="M38" s="87"/>
      <c r="N38" s="87"/>
    </row>
    <row r="39" spans="2:14" x14ac:dyDescent="0.25">
      <c r="B39" s="81"/>
      <c r="C39" s="81"/>
      <c r="D39" s="81"/>
      <c r="E39" s="32"/>
      <c r="F39" s="81"/>
      <c r="G39" s="32"/>
      <c r="L39" s="32"/>
    </row>
    <row r="40" spans="2:14" x14ac:dyDescent="0.25">
      <c r="B40" s="84" t="s">
        <v>317</v>
      </c>
      <c r="C40" s="84"/>
      <c r="D40" s="84"/>
      <c r="E40" s="86"/>
      <c r="F40" s="84"/>
      <c r="G40" s="86"/>
      <c r="H40" s="87"/>
      <c r="L40" s="86" t="s">
        <v>37</v>
      </c>
      <c r="M40" s="87"/>
      <c r="N40" s="87"/>
    </row>
    <row r="41" spans="2:14" x14ac:dyDescent="0.25">
      <c r="B41" s="81"/>
      <c r="C41" s="81"/>
      <c r="D41" s="81"/>
      <c r="E41" s="32"/>
      <c r="F41" s="81"/>
      <c r="G41" s="32"/>
      <c r="L41" s="32"/>
    </row>
    <row r="42" spans="2:14" x14ac:dyDescent="0.25">
      <c r="B42" s="84" t="s">
        <v>36</v>
      </c>
      <c r="C42" s="84"/>
      <c r="D42" s="84"/>
      <c r="E42" s="86"/>
      <c r="F42" s="84"/>
      <c r="G42" s="86"/>
      <c r="H42" s="87"/>
      <c r="L42" s="86" t="s">
        <v>37</v>
      </c>
      <c r="M42" s="87"/>
      <c r="N42" s="87"/>
    </row>
    <row r="43" spans="2:14" x14ac:dyDescent="0.25">
      <c r="B43" s="81"/>
      <c r="C43" s="81"/>
      <c r="D43" s="81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2:14" x14ac:dyDescent="0.25">
      <c r="B44" s="32"/>
      <c r="C44" s="32"/>
      <c r="D44" s="32"/>
      <c r="E44" s="32"/>
      <c r="G44" s="32"/>
      <c r="H44" s="32"/>
      <c r="I44" s="32"/>
      <c r="J44" s="32"/>
      <c r="K44" s="32"/>
      <c r="L44" s="32"/>
      <c r="M44" s="32"/>
      <c r="N44" s="32"/>
    </row>
    <row r="45" spans="2:14" x14ac:dyDescent="0.25">
      <c r="C45" s="32"/>
      <c r="D45" s="32"/>
      <c r="E45" s="32"/>
      <c r="G45" s="32"/>
      <c r="H45" s="32"/>
      <c r="I45" s="32"/>
      <c r="J45" s="32"/>
      <c r="K45" s="32"/>
      <c r="L45" s="32"/>
      <c r="M45" s="32"/>
      <c r="N45" s="32"/>
    </row>
  </sheetData>
  <sheetProtection sheet="1" objects="1" scenarios="1" formatCells="0" formatColumns="0" formatRows="0" selectLockedCells="1"/>
  <mergeCells count="7">
    <mergeCell ref="B30:N32"/>
    <mergeCell ref="B34:N36"/>
    <mergeCell ref="J2:N2"/>
    <mergeCell ref="J3:N3"/>
    <mergeCell ref="J13:N13"/>
    <mergeCell ref="J14:N14"/>
    <mergeCell ref="B24:N26"/>
  </mergeCells>
  <conditionalFormatting sqref="A1:XFD5 A27:XFD29 B24 O24:XFD26 A33:XFD33 B30 O30:XFD32 B34 O34:XFD36 A37:XFD1048576 P6:XFD6 B6:N6 A16 C16:XFD16 A7:XFD15 A17:XFD23">
    <cfRule type="containsErrors" dxfId="1" priority="3">
      <formula>ISERROR(A1)</formula>
    </cfRule>
  </conditionalFormatting>
  <conditionalFormatting sqref="B3 D3 F3 H3 J3:N3 B6 D6 F6 H6 J6 L6 B9 D9 F9 H9 J9 L9 B14 D14 F14 B24:N26 B30:N32 B34:N36">
    <cfRule type="containsBlanks" dxfId="0" priority="6">
      <formula>LEN(TRIM(B3))=0</formula>
    </cfRule>
  </conditionalFormatting>
  <dataValidations count="7">
    <dataValidation type="list" allowBlank="1" showInputMessage="1" showErrorMessage="1" sqref="H3" xr:uid="{00000000-0002-0000-0000-000000000000}">
      <formula1>Department</formula1>
    </dataValidation>
    <dataValidation type="list" allowBlank="1" showInputMessage="1" showErrorMessage="1" sqref="D6 D9:D11" xr:uid="{00000000-0002-0000-0000-000001000000}">
      <formula1>Level</formula1>
    </dataValidation>
    <dataValidation type="list" allowBlank="1" showInputMessage="1" showErrorMessage="1" sqref="F3" xr:uid="{00000000-0002-0000-0000-000002000000}">
      <formula1>Division</formula1>
    </dataValidation>
    <dataValidation type="list" allowBlank="1" showInputMessage="1" showErrorMessage="1" sqref="F6 F9" xr:uid="{00000000-0002-0000-0000-000003000000}">
      <formula1>Category</formula1>
    </dataValidation>
    <dataValidation type="list" allowBlank="1" showInputMessage="1" showErrorMessage="1" sqref="J6 J9" xr:uid="{00000000-0002-0000-0000-000004000000}">
      <formula1>FTE</formula1>
    </dataValidation>
    <dataValidation type="list" allowBlank="1" showInputMessage="1" showErrorMessage="1" sqref="L9 L6" xr:uid="{00000000-0002-0000-0000-000005000000}">
      <formula1>Months</formula1>
    </dataValidation>
    <dataValidation type="list" allowBlank="1" showInputMessage="1" showErrorMessage="1" sqref="J3:N3" xr:uid="{00000000-0002-0000-0000-000006000000}">
      <formula1>Eclass</formula1>
    </dataValidation>
  </dataValidations>
  <hyperlinks>
    <hyperlink ref="B16" r:id="rId1" xr:uid="{00000000-0004-0000-0000-000000000000}"/>
  </hyperlinks>
  <pageMargins left="0.7" right="0.7" top="0.75" bottom="0.75" header="0.3" footer="0.3"/>
  <pageSetup scale="64" orientation="landscape" r:id="rId2"/>
  <headerFooter>
    <oddHeader>&amp;C&amp;"-,Bold"&amp;20Personnel Action Requiring Pre-Approval for SHRA 2017-2018</oddHeader>
    <oddFooter>&amp;Rrev 8/12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7000000}">
          <x14:formula1>
            <xm:f>'Validation Data'!$K$2:$K$128</xm:f>
          </x14:formula1>
          <xm:sqref>B9 B6</xm:sqref>
        </x14:dataValidation>
        <x14:dataValidation type="list" allowBlank="1" showInputMessage="1" showErrorMessage="1" xr:uid="{00000000-0002-0000-0000-000008000000}">
          <x14:formula1>
            <xm:f>'Validation Data'!$A$10:$A$19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1"/>
  <sheetViews>
    <sheetView workbookViewId="0">
      <selection activeCell="K12" sqref="K12"/>
    </sheetView>
  </sheetViews>
  <sheetFormatPr defaultRowHeight="15" x14ac:dyDescent="0.25"/>
  <cols>
    <col min="3" max="3" width="10" customWidth="1"/>
    <col min="4" max="4" width="7.85546875" bestFit="1" customWidth="1"/>
    <col min="7" max="7" width="28.7109375" customWidth="1"/>
    <col min="8" max="8" width="3.85546875" customWidth="1"/>
    <col min="9" max="9" width="33.42578125" bestFit="1" customWidth="1"/>
    <col min="10" max="10" width="10.140625" style="15" bestFit="1" customWidth="1"/>
    <col min="11" max="11" width="34.5703125" style="4" bestFit="1" customWidth="1"/>
    <col min="12" max="12" width="9.7109375" style="16" bestFit="1" customWidth="1"/>
    <col min="13" max="13" width="10.140625" style="6" bestFit="1" customWidth="1"/>
    <col min="14" max="14" width="10.5703125" style="8" bestFit="1" customWidth="1"/>
    <col min="15" max="15" width="10.28515625" style="10" bestFit="1" customWidth="1"/>
    <col min="16" max="16" width="10.42578125" style="17" bestFit="1" customWidth="1"/>
  </cols>
  <sheetData>
    <row r="1" spans="1:16" ht="15.75" thickBot="1" x14ac:dyDescent="0.3">
      <c r="J1" s="11" t="s">
        <v>254</v>
      </c>
      <c r="K1" s="12" t="s">
        <v>255</v>
      </c>
      <c r="L1" s="13" t="s">
        <v>256</v>
      </c>
      <c r="M1" s="5" t="s">
        <v>199</v>
      </c>
      <c r="N1" s="7" t="s">
        <v>198</v>
      </c>
      <c r="O1" s="9" t="s">
        <v>200</v>
      </c>
      <c r="P1" s="14" t="s">
        <v>257</v>
      </c>
    </row>
    <row r="2" spans="1:16" x14ac:dyDescent="0.25">
      <c r="J2" s="92">
        <v>10751</v>
      </c>
      <c r="K2" s="93" t="s">
        <v>222</v>
      </c>
      <c r="L2" s="94">
        <v>37012</v>
      </c>
      <c r="M2" s="95">
        <v>49925</v>
      </c>
      <c r="N2" s="96">
        <v>61232</v>
      </c>
      <c r="O2" s="97">
        <v>80241</v>
      </c>
      <c r="P2" s="98">
        <v>99263</v>
      </c>
    </row>
    <row r="3" spans="1:16" ht="15.75" thickBot="1" x14ac:dyDescent="0.3">
      <c r="A3" s="1" t="s">
        <v>1</v>
      </c>
      <c r="B3" s="1" t="s">
        <v>30</v>
      </c>
      <c r="C3" s="1" t="s">
        <v>188</v>
      </c>
      <c r="D3" s="1" t="s">
        <v>192</v>
      </c>
      <c r="E3" s="1" t="s">
        <v>8</v>
      </c>
      <c r="G3" s="1" t="s">
        <v>16</v>
      </c>
      <c r="I3" s="1" t="s">
        <v>57</v>
      </c>
      <c r="J3" s="99">
        <v>10752</v>
      </c>
      <c r="K3" s="100" t="s">
        <v>223</v>
      </c>
      <c r="L3" s="117">
        <v>51195</v>
      </c>
      <c r="M3" s="118">
        <v>67688</v>
      </c>
      <c r="N3" s="119">
        <v>82398</v>
      </c>
      <c r="O3" s="120">
        <v>99278</v>
      </c>
      <c r="P3" s="121">
        <v>113851</v>
      </c>
    </row>
    <row r="4" spans="1:16" x14ac:dyDescent="0.25">
      <c r="A4" s="2">
        <v>1</v>
      </c>
      <c r="B4" t="s">
        <v>31</v>
      </c>
      <c r="C4" t="s">
        <v>190</v>
      </c>
      <c r="D4">
        <v>12</v>
      </c>
      <c r="E4" t="s">
        <v>325</v>
      </c>
      <c r="G4" t="s">
        <v>9</v>
      </c>
      <c r="I4" s="3" t="s">
        <v>17</v>
      </c>
      <c r="J4" s="92">
        <v>10750</v>
      </c>
      <c r="K4" s="101" t="s">
        <v>225</v>
      </c>
      <c r="L4" s="122">
        <v>25900</v>
      </c>
      <c r="M4" s="123">
        <v>33778</v>
      </c>
      <c r="N4" s="124">
        <v>40226</v>
      </c>
      <c r="O4" s="125">
        <v>47983</v>
      </c>
      <c r="P4" s="126">
        <v>55812</v>
      </c>
    </row>
    <row r="5" spans="1:16" x14ac:dyDescent="0.25">
      <c r="A5" s="2">
        <v>0.75</v>
      </c>
      <c r="B5" t="s">
        <v>32</v>
      </c>
      <c r="C5" t="s">
        <v>5</v>
      </c>
      <c r="D5">
        <v>11</v>
      </c>
      <c r="E5" t="s">
        <v>326</v>
      </c>
      <c r="G5" t="s">
        <v>10</v>
      </c>
      <c r="I5" s="3" t="s">
        <v>58</v>
      </c>
      <c r="J5" s="102">
        <v>10421</v>
      </c>
      <c r="K5" s="103" t="s">
        <v>197</v>
      </c>
      <c r="L5" s="127">
        <v>23332</v>
      </c>
      <c r="M5" s="128">
        <v>29194</v>
      </c>
      <c r="N5" s="129">
        <v>34194</v>
      </c>
      <c r="O5" s="130">
        <v>38699</v>
      </c>
      <c r="P5" s="131">
        <v>47879</v>
      </c>
    </row>
    <row r="6" spans="1:16" x14ac:dyDescent="0.25">
      <c r="A6" s="2">
        <v>0.5</v>
      </c>
      <c r="B6" t="s">
        <v>33</v>
      </c>
      <c r="C6" t="s">
        <v>191</v>
      </c>
      <c r="D6">
        <v>10</v>
      </c>
      <c r="G6" t="s">
        <v>34</v>
      </c>
      <c r="I6" s="3" t="s">
        <v>59</v>
      </c>
      <c r="J6" s="104">
        <v>10422</v>
      </c>
      <c r="K6" s="103" t="s">
        <v>258</v>
      </c>
      <c r="L6" s="127">
        <v>25381</v>
      </c>
      <c r="M6" s="128">
        <v>31947</v>
      </c>
      <c r="N6" s="129">
        <v>37934</v>
      </c>
      <c r="O6" s="130">
        <v>43321</v>
      </c>
      <c r="P6" s="131">
        <v>50173</v>
      </c>
    </row>
    <row r="7" spans="1:16" x14ac:dyDescent="0.25">
      <c r="A7" s="2">
        <v>0.25</v>
      </c>
      <c r="D7">
        <v>9</v>
      </c>
      <c r="G7" t="s">
        <v>11</v>
      </c>
      <c r="I7" s="3" t="s">
        <v>18</v>
      </c>
      <c r="J7" s="104">
        <v>10434</v>
      </c>
      <c r="K7" s="103" t="s">
        <v>214</v>
      </c>
      <c r="L7" s="127">
        <v>27013</v>
      </c>
      <c r="M7" s="128">
        <v>35464</v>
      </c>
      <c r="N7" s="129">
        <v>43324</v>
      </c>
      <c r="O7" s="130">
        <v>48240</v>
      </c>
      <c r="P7" s="131">
        <v>54859</v>
      </c>
    </row>
    <row r="8" spans="1:16" ht="15.75" thickBot="1" x14ac:dyDescent="0.3">
      <c r="G8" t="s">
        <v>12</v>
      </c>
      <c r="I8" s="3" t="s">
        <v>19</v>
      </c>
      <c r="J8" s="104">
        <v>16100</v>
      </c>
      <c r="K8" s="103" t="s">
        <v>229</v>
      </c>
      <c r="L8" s="127">
        <v>42314</v>
      </c>
      <c r="M8" s="128">
        <v>55963</v>
      </c>
      <c r="N8" s="129">
        <v>67979</v>
      </c>
      <c r="O8" s="130">
        <v>77968</v>
      </c>
      <c r="P8" s="131">
        <v>87958</v>
      </c>
    </row>
    <row r="9" spans="1:16" x14ac:dyDescent="0.25">
      <c r="A9" s="1" t="s">
        <v>49</v>
      </c>
      <c r="G9" t="s">
        <v>13</v>
      </c>
      <c r="I9" s="3" t="s">
        <v>20</v>
      </c>
      <c r="J9" s="92">
        <v>13108</v>
      </c>
      <c r="K9" s="101" t="s">
        <v>274</v>
      </c>
      <c r="L9" s="122">
        <v>30791</v>
      </c>
      <c r="M9" s="123">
        <v>40041</v>
      </c>
      <c r="N9" s="124">
        <v>52970</v>
      </c>
      <c r="O9" s="125">
        <v>59595</v>
      </c>
      <c r="P9" s="98">
        <v>66426</v>
      </c>
    </row>
    <row r="10" spans="1:16" x14ac:dyDescent="0.25">
      <c r="A10" s="113" t="s">
        <v>314</v>
      </c>
      <c r="G10" t="s">
        <v>14</v>
      </c>
      <c r="I10" s="3" t="s">
        <v>21</v>
      </c>
      <c r="J10" s="102">
        <v>13551</v>
      </c>
      <c r="K10" s="103" t="s">
        <v>201</v>
      </c>
      <c r="L10" s="127">
        <v>25046</v>
      </c>
      <c r="M10" s="128">
        <v>31254</v>
      </c>
      <c r="N10" s="129">
        <v>38855</v>
      </c>
      <c r="O10" s="130">
        <v>45119</v>
      </c>
      <c r="P10" s="131">
        <v>51290</v>
      </c>
    </row>
    <row r="11" spans="1:16" x14ac:dyDescent="0.25">
      <c r="A11" t="s">
        <v>312</v>
      </c>
      <c r="G11" t="s">
        <v>15</v>
      </c>
      <c r="I11" s="3" t="s">
        <v>22</v>
      </c>
      <c r="J11" s="102">
        <v>10800</v>
      </c>
      <c r="K11" s="103" t="s">
        <v>239</v>
      </c>
      <c r="L11" s="127">
        <v>37012</v>
      </c>
      <c r="M11" s="128">
        <v>50446</v>
      </c>
      <c r="N11" s="129">
        <v>62310</v>
      </c>
      <c r="O11" s="130">
        <v>83053</v>
      </c>
      <c r="P11" s="131">
        <v>103851</v>
      </c>
    </row>
    <row r="12" spans="1:16" x14ac:dyDescent="0.25">
      <c r="A12" t="s">
        <v>313</v>
      </c>
      <c r="I12" s="3" t="s">
        <v>23</v>
      </c>
      <c r="J12" s="102">
        <v>13604</v>
      </c>
      <c r="K12" s="103" t="s">
        <v>271</v>
      </c>
      <c r="L12" s="127">
        <v>39228</v>
      </c>
      <c r="M12" s="128">
        <v>47523</v>
      </c>
      <c r="N12" s="129">
        <v>54347</v>
      </c>
      <c r="O12" s="130">
        <v>68477</v>
      </c>
      <c r="P12" s="131">
        <v>83065</v>
      </c>
    </row>
    <row r="13" spans="1:16" ht="15.75" thickBot="1" x14ac:dyDescent="0.3">
      <c r="A13" t="s">
        <v>51</v>
      </c>
      <c r="I13" s="3" t="s">
        <v>24</v>
      </c>
      <c r="J13" s="105">
        <v>13603</v>
      </c>
      <c r="K13" s="106" t="s">
        <v>270</v>
      </c>
      <c r="L13" s="127">
        <v>31888</v>
      </c>
      <c r="M13" s="128">
        <v>40032</v>
      </c>
      <c r="N13" s="129">
        <v>46495</v>
      </c>
      <c r="O13" s="130">
        <v>64732</v>
      </c>
      <c r="P13" s="131">
        <v>83065</v>
      </c>
    </row>
    <row r="14" spans="1:16" x14ac:dyDescent="0.25">
      <c r="A14" t="s">
        <v>52</v>
      </c>
      <c r="I14" s="3" t="s">
        <v>25</v>
      </c>
      <c r="J14" s="92">
        <v>13601</v>
      </c>
      <c r="K14" s="101" t="s">
        <v>211</v>
      </c>
      <c r="L14" s="122">
        <v>27761</v>
      </c>
      <c r="M14" s="123">
        <v>38497</v>
      </c>
      <c r="N14" s="124">
        <v>47982</v>
      </c>
      <c r="O14" s="125">
        <v>54417</v>
      </c>
      <c r="P14" s="98">
        <v>60894</v>
      </c>
    </row>
    <row r="15" spans="1:16" ht="15.75" thickBot="1" x14ac:dyDescent="0.3">
      <c r="A15" t="s">
        <v>50</v>
      </c>
      <c r="I15" s="3" t="s">
        <v>26</v>
      </c>
      <c r="J15" s="104">
        <v>13600</v>
      </c>
      <c r="K15" s="103" t="s">
        <v>212</v>
      </c>
      <c r="L15" s="127">
        <v>25900</v>
      </c>
      <c r="M15" s="128">
        <v>31564</v>
      </c>
      <c r="N15" s="129">
        <v>35996</v>
      </c>
      <c r="O15" s="130">
        <v>41773</v>
      </c>
      <c r="P15" s="131">
        <v>47335</v>
      </c>
    </row>
    <row r="16" spans="1:16" x14ac:dyDescent="0.25">
      <c r="A16" t="s">
        <v>53</v>
      </c>
      <c r="I16" s="3" t="s">
        <v>27</v>
      </c>
      <c r="J16" s="92">
        <v>10850</v>
      </c>
      <c r="K16" s="101" t="s">
        <v>230</v>
      </c>
      <c r="L16" s="122">
        <v>41552</v>
      </c>
      <c r="M16" s="123">
        <v>51976</v>
      </c>
      <c r="N16" s="124">
        <v>60769</v>
      </c>
      <c r="O16" s="125">
        <v>75694</v>
      </c>
      <c r="P16" s="98">
        <v>95137</v>
      </c>
    </row>
    <row r="17" spans="1:16" x14ac:dyDescent="0.25">
      <c r="A17" t="s">
        <v>54</v>
      </c>
      <c r="I17" s="3" t="s">
        <v>60</v>
      </c>
      <c r="J17" s="104">
        <v>10851</v>
      </c>
      <c r="K17" s="103" t="s">
        <v>259</v>
      </c>
      <c r="L17" s="127">
        <v>55142</v>
      </c>
      <c r="M17" s="128">
        <v>75922</v>
      </c>
      <c r="N17" s="129">
        <v>94770</v>
      </c>
      <c r="O17" s="130">
        <v>101727</v>
      </c>
      <c r="P17" s="131">
        <v>111697</v>
      </c>
    </row>
    <row r="18" spans="1:16" ht="15.75" thickBot="1" x14ac:dyDescent="0.3">
      <c r="A18" t="s">
        <v>55</v>
      </c>
      <c r="I18" s="3" t="s">
        <v>28</v>
      </c>
      <c r="J18" s="104">
        <v>16787</v>
      </c>
      <c r="K18" s="103" t="s">
        <v>294</v>
      </c>
      <c r="L18" s="127">
        <v>32865</v>
      </c>
      <c r="M18" s="128">
        <v>41365</v>
      </c>
      <c r="N18" s="129">
        <v>47267</v>
      </c>
      <c r="O18" s="130">
        <v>57674</v>
      </c>
      <c r="P18" s="131">
        <v>83539</v>
      </c>
    </row>
    <row r="19" spans="1:16" x14ac:dyDescent="0.25">
      <c r="A19" t="s">
        <v>56</v>
      </c>
      <c r="I19" s="3" t="s">
        <v>29</v>
      </c>
      <c r="J19" s="92">
        <v>16786</v>
      </c>
      <c r="K19" s="101" t="s">
        <v>293</v>
      </c>
      <c r="L19" s="122">
        <v>28709</v>
      </c>
      <c r="M19" s="123">
        <v>34194</v>
      </c>
      <c r="N19" s="124">
        <v>38216</v>
      </c>
      <c r="O19" s="125">
        <v>47267</v>
      </c>
      <c r="P19" s="98">
        <v>60097</v>
      </c>
    </row>
    <row r="20" spans="1:16" ht="24.75" x14ac:dyDescent="0.25">
      <c r="I20" s="3" t="s">
        <v>180</v>
      </c>
      <c r="J20" s="104">
        <v>16785</v>
      </c>
      <c r="K20" s="103" t="s">
        <v>292</v>
      </c>
      <c r="L20" s="127">
        <v>23332</v>
      </c>
      <c r="M20" s="128">
        <v>26375</v>
      </c>
      <c r="N20" s="129">
        <v>28566</v>
      </c>
      <c r="O20" s="130">
        <v>31222</v>
      </c>
      <c r="P20" s="131">
        <v>38973</v>
      </c>
    </row>
    <row r="21" spans="1:16" ht="15.75" thickBot="1" x14ac:dyDescent="0.3">
      <c r="I21" s="3" t="s">
        <v>61</v>
      </c>
      <c r="J21" s="104">
        <v>12234</v>
      </c>
      <c r="K21" s="103" t="s">
        <v>278</v>
      </c>
      <c r="L21" s="127">
        <v>43590</v>
      </c>
      <c r="M21" s="128">
        <v>59183</v>
      </c>
      <c r="N21" s="129">
        <v>76333</v>
      </c>
      <c r="O21" s="130">
        <v>91197</v>
      </c>
      <c r="P21" s="131">
        <v>107021</v>
      </c>
    </row>
    <row r="22" spans="1:16" x14ac:dyDescent="0.25">
      <c r="I22" s="3" t="s">
        <v>62</v>
      </c>
      <c r="J22" s="92">
        <v>12259</v>
      </c>
      <c r="K22" s="101" t="s">
        <v>279</v>
      </c>
      <c r="L22" s="122">
        <v>57000</v>
      </c>
      <c r="M22" s="123">
        <v>77239</v>
      </c>
      <c r="N22" s="124">
        <v>98302</v>
      </c>
      <c r="O22" s="125">
        <v>109857</v>
      </c>
      <c r="P22" s="98">
        <v>121804</v>
      </c>
    </row>
    <row r="23" spans="1:16" ht="15.75" thickBot="1" x14ac:dyDescent="0.3">
      <c r="I23" s="3" t="s">
        <v>34</v>
      </c>
      <c r="J23" s="104">
        <v>12233</v>
      </c>
      <c r="K23" s="103" t="s">
        <v>277</v>
      </c>
      <c r="L23" s="127">
        <v>37230</v>
      </c>
      <c r="M23" s="128">
        <v>46401</v>
      </c>
      <c r="N23" s="129">
        <v>57942</v>
      </c>
      <c r="O23" s="130">
        <v>73601</v>
      </c>
      <c r="P23" s="131">
        <v>89559</v>
      </c>
    </row>
    <row r="24" spans="1:16" x14ac:dyDescent="0.25">
      <c r="I24" s="3" t="s">
        <v>63</v>
      </c>
      <c r="J24" s="92">
        <v>10900</v>
      </c>
      <c r="K24" s="101" t="s">
        <v>48</v>
      </c>
      <c r="L24" s="122">
        <v>38748</v>
      </c>
      <c r="M24" s="123">
        <v>52000</v>
      </c>
      <c r="N24" s="124">
        <v>63646</v>
      </c>
      <c r="O24" s="125">
        <v>84045</v>
      </c>
      <c r="P24" s="98">
        <v>104126</v>
      </c>
    </row>
    <row r="25" spans="1:16" x14ac:dyDescent="0.25">
      <c r="I25" s="3" t="s">
        <v>64</v>
      </c>
      <c r="J25" s="104">
        <v>10739</v>
      </c>
      <c r="K25" s="103" t="s">
        <v>260</v>
      </c>
      <c r="L25" s="127">
        <v>31888</v>
      </c>
      <c r="M25" s="128">
        <v>37850</v>
      </c>
      <c r="N25" s="129">
        <v>42329</v>
      </c>
      <c r="O25" s="130">
        <v>49061</v>
      </c>
      <c r="P25" s="131">
        <v>55812</v>
      </c>
    </row>
    <row r="26" spans="1:16" x14ac:dyDescent="0.25">
      <c r="I26" s="3" t="s">
        <v>65</v>
      </c>
      <c r="J26" s="104">
        <v>10740</v>
      </c>
      <c r="K26" s="103" t="s">
        <v>224</v>
      </c>
      <c r="L26" s="127">
        <v>44996</v>
      </c>
      <c r="M26" s="128">
        <v>59268</v>
      </c>
      <c r="N26" s="129">
        <v>71863</v>
      </c>
      <c r="O26" s="130">
        <v>91420</v>
      </c>
      <c r="P26" s="131">
        <v>110999</v>
      </c>
    </row>
    <row r="27" spans="1:16" ht="15.75" thickBot="1" x14ac:dyDescent="0.3">
      <c r="I27" s="3" t="s">
        <v>66</v>
      </c>
      <c r="J27" s="108">
        <v>13701</v>
      </c>
      <c r="K27" s="103" t="s">
        <v>219</v>
      </c>
      <c r="L27" s="127">
        <v>31888</v>
      </c>
      <c r="M27" s="128">
        <v>40560</v>
      </c>
      <c r="N27" s="129">
        <v>52124</v>
      </c>
      <c r="O27" s="130">
        <v>58137</v>
      </c>
      <c r="P27" s="131">
        <v>63628</v>
      </c>
    </row>
    <row r="28" spans="1:16" x14ac:dyDescent="0.25">
      <c r="I28" s="3" t="s">
        <v>67</v>
      </c>
      <c r="J28" s="107">
        <v>13700</v>
      </c>
      <c r="K28" s="101" t="s">
        <v>220</v>
      </c>
      <c r="L28" s="122">
        <v>25046</v>
      </c>
      <c r="M28" s="123">
        <v>31930</v>
      </c>
      <c r="N28" s="124">
        <v>42101</v>
      </c>
      <c r="O28" s="125">
        <v>46913</v>
      </c>
      <c r="P28" s="98">
        <v>51290</v>
      </c>
    </row>
    <row r="29" spans="1:16" ht="15.75" thickBot="1" x14ac:dyDescent="0.3">
      <c r="I29" s="3" t="s">
        <v>68</v>
      </c>
      <c r="J29" s="108">
        <v>13400</v>
      </c>
      <c r="K29" s="103" t="s">
        <v>272</v>
      </c>
      <c r="L29" s="127">
        <v>35648</v>
      </c>
      <c r="M29" s="128">
        <v>45067</v>
      </c>
      <c r="N29" s="129">
        <v>56692</v>
      </c>
      <c r="O29" s="130">
        <v>75829</v>
      </c>
      <c r="P29" s="131">
        <v>95180</v>
      </c>
    </row>
    <row r="30" spans="1:16" x14ac:dyDescent="0.25">
      <c r="I30" s="3" t="s">
        <v>69</v>
      </c>
      <c r="J30" s="92">
        <v>12518</v>
      </c>
      <c r="K30" s="101" t="s">
        <v>226</v>
      </c>
      <c r="L30" s="122">
        <v>33076</v>
      </c>
      <c r="M30" s="123">
        <v>47622</v>
      </c>
      <c r="N30" s="124">
        <v>60847</v>
      </c>
      <c r="O30" s="125">
        <v>76145</v>
      </c>
      <c r="P30" s="98">
        <v>91237</v>
      </c>
    </row>
    <row r="31" spans="1:16" x14ac:dyDescent="0.25">
      <c r="I31" s="3" t="s">
        <v>70</v>
      </c>
      <c r="J31" s="102">
        <v>12519</v>
      </c>
      <c r="K31" s="103" t="s">
        <v>336</v>
      </c>
      <c r="L31" s="127">
        <v>38519</v>
      </c>
      <c r="M31" s="128">
        <v>55833</v>
      </c>
      <c r="N31" s="129">
        <v>71978</v>
      </c>
      <c r="O31" s="130">
        <v>90868</v>
      </c>
      <c r="P31" s="131">
        <v>109081</v>
      </c>
    </row>
    <row r="32" spans="1:16" x14ac:dyDescent="0.25">
      <c r="I32" s="3" t="s">
        <v>71</v>
      </c>
      <c r="J32" s="104">
        <v>12517</v>
      </c>
      <c r="K32" s="103" t="s">
        <v>231</v>
      </c>
      <c r="L32" s="127">
        <v>25900</v>
      </c>
      <c r="M32" s="128">
        <v>35003</v>
      </c>
      <c r="N32" s="129">
        <v>42590</v>
      </c>
      <c r="O32" s="130">
        <v>50705</v>
      </c>
      <c r="P32" s="131">
        <v>58785</v>
      </c>
    </row>
    <row r="33" spans="9:16" ht="15.75" thickBot="1" x14ac:dyDescent="0.3">
      <c r="I33" s="3" t="s">
        <v>72</v>
      </c>
      <c r="J33" s="102">
        <v>17500</v>
      </c>
      <c r="K33" s="106" t="s">
        <v>206</v>
      </c>
      <c r="L33" s="127">
        <v>31888</v>
      </c>
      <c r="M33" s="128">
        <v>40032</v>
      </c>
      <c r="N33" s="129">
        <v>46495</v>
      </c>
      <c r="O33" s="130">
        <v>59394</v>
      </c>
      <c r="P33" s="131">
        <v>72493</v>
      </c>
    </row>
    <row r="34" spans="9:16" x14ac:dyDescent="0.25">
      <c r="I34" s="3" t="s">
        <v>73</v>
      </c>
      <c r="J34" s="92">
        <v>17501</v>
      </c>
      <c r="K34" s="101" t="s">
        <v>207</v>
      </c>
      <c r="L34" s="122">
        <v>43187</v>
      </c>
      <c r="M34" s="123">
        <v>55055</v>
      </c>
      <c r="N34" s="124">
        <v>65132</v>
      </c>
      <c r="O34" s="125">
        <v>72074</v>
      </c>
      <c r="P34" s="98">
        <v>79269</v>
      </c>
    </row>
    <row r="35" spans="9:16" x14ac:dyDescent="0.25">
      <c r="I35" s="3" t="s">
        <v>74</v>
      </c>
      <c r="J35" s="104">
        <v>16104</v>
      </c>
      <c r="K35" s="103" t="s">
        <v>266</v>
      </c>
      <c r="L35" s="127">
        <v>43030</v>
      </c>
      <c r="M35" s="128">
        <v>55534</v>
      </c>
      <c r="N35" s="129">
        <v>66237</v>
      </c>
      <c r="O35" s="130">
        <v>90000</v>
      </c>
      <c r="P35" s="131">
        <v>113977</v>
      </c>
    </row>
    <row r="36" spans="9:16" ht="15.75" thickBot="1" x14ac:dyDescent="0.3">
      <c r="I36" s="3" t="s">
        <v>75</v>
      </c>
      <c r="J36" s="99">
        <v>16102</v>
      </c>
      <c r="K36" s="106" t="s">
        <v>264</v>
      </c>
      <c r="L36" s="127">
        <v>23505</v>
      </c>
      <c r="M36" s="128">
        <v>30197</v>
      </c>
      <c r="N36" s="129">
        <v>35553</v>
      </c>
      <c r="O36" s="130">
        <v>39577</v>
      </c>
      <c r="P36" s="131">
        <v>43921</v>
      </c>
    </row>
    <row r="37" spans="9:16" x14ac:dyDescent="0.25">
      <c r="I37" s="3" t="s">
        <v>76</v>
      </c>
      <c r="J37" s="92">
        <v>16105</v>
      </c>
      <c r="K37" s="101" t="s">
        <v>227</v>
      </c>
      <c r="L37" s="122">
        <v>46932</v>
      </c>
      <c r="M37" s="123">
        <v>74158</v>
      </c>
      <c r="N37" s="124">
        <v>84979</v>
      </c>
      <c r="O37" s="125">
        <v>93276</v>
      </c>
      <c r="P37" s="98">
        <v>119574</v>
      </c>
    </row>
    <row r="38" spans="9:16" x14ac:dyDescent="0.25">
      <c r="I38" s="3" t="s">
        <v>77</v>
      </c>
      <c r="J38" s="102">
        <v>16103</v>
      </c>
      <c r="K38" s="103" t="s">
        <v>228</v>
      </c>
      <c r="L38" s="127">
        <v>28713</v>
      </c>
      <c r="M38" s="128">
        <v>38829</v>
      </c>
      <c r="N38" s="129">
        <v>47296</v>
      </c>
      <c r="O38" s="130">
        <v>59975</v>
      </c>
      <c r="P38" s="131">
        <v>72493</v>
      </c>
    </row>
    <row r="39" spans="9:16" ht="15.75" thickBot="1" x14ac:dyDescent="0.3">
      <c r="I39" s="3" t="s">
        <v>78</v>
      </c>
      <c r="J39" s="102">
        <v>12521</v>
      </c>
      <c r="K39" s="109" t="s">
        <v>238</v>
      </c>
      <c r="L39" s="127">
        <v>29743</v>
      </c>
      <c r="M39" s="128">
        <v>40746</v>
      </c>
      <c r="N39" s="129">
        <v>50431</v>
      </c>
      <c r="O39" s="130">
        <v>57209</v>
      </c>
      <c r="P39" s="131">
        <v>63628</v>
      </c>
    </row>
    <row r="40" spans="9:16" x14ac:dyDescent="0.25">
      <c r="I40" s="3" t="s">
        <v>79</v>
      </c>
      <c r="J40" s="92">
        <v>10433</v>
      </c>
      <c r="K40" s="101" t="s">
        <v>202</v>
      </c>
      <c r="L40" s="122">
        <v>29826</v>
      </c>
      <c r="M40" s="123">
        <v>41205</v>
      </c>
      <c r="N40" s="124">
        <v>50885</v>
      </c>
      <c r="O40" s="125">
        <v>59438</v>
      </c>
      <c r="P40" s="98">
        <v>68031</v>
      </c>
    </row>
    <row r="41" spans="9:16" x14ac:dyDescent="0.25">
      <c r="I41" s="3" t="s">
        <v>80</v>
      </c>
      <c r="J41" s="104">
        <v>17401</v>
      </c>
      <c r="K41" s="103" t="s">
        <v>316</v>
      </c>
      <c r="L41" s="127">
        <v>41552</v>
      </c>
      <c r="M41" s="128">
        <v>52410</v>
      </c>
      <c r="N41" s="129">
        <v>61985</v>
      </c>
      <c r="O41" s="130">
        <v>73380</v>
      </c>
      <c r="P41" s="131">
        <v>84560</v>
      </c>
    </row>
    <row r="42" spans="9:16" x14ac:dyDescent="0.25">
      <c r="I42" s="3" t="s">
        <v>323</v>
      </c>
      <c r="J42" s="104">
        <v>17421</v>
      </c>
      <c r="K42" s="103" t="s">
        <v>304</v>
      </c>
      <c r="L42" s="127">
        <v>31904</v>
      </c>
      <c r="M42" s="128">
        <v>43805</v>
      </c>
      <c r="N42" s="129">
        <v>54169</v>
      </c>
      <c r="O42" s="130">
        <v>68720</v>
      </c>
      <c r="P42" s="131">
        <v>83271</v>
      </c>
    </row>
    <row r="43" spans="9:16" ht="15.75" thickBot="1" x14ac:dyDescent="0.3">
      <c r="I43" s="3" t="s">
        <v>324</v>
      </c>
      <c r="J43" s="104">
        <v>17422</v>
      </c>
      <c r="K43" s="103" t="s">
        <v>302</v>
      </c>
      <c r="L43" s="127">
        <v>24618</v>
      </c>
      <c r="M43" s="128">
        <v>32307</v>
      </c>
      <c r="N43" s="129">
        <v>38577</v>
      </c>
      <c r="O43" s="130">
        <v>46840</v>
      </c>
      <c r="P43" s="131">
        <v>55177</v>
      </c>
    </row>
    <row r="44" spans="9:16" x14ac:dyDescent="0.25">
      <c r="I44" s="3" t="s">
        <v>81</v>
      </c>
      <c r="J44" s="92">
        <v>17423</v>
      </c>
      <c r="K44" s="101" t="s">
        <v>303</v>
      </c>
      <c r="L44" s="122">
        <v>24618</v>
      </c>
      <c r="M44" s="123">
        <v>35066</v>
      </c>
      <c r="N44" s="124">
        <v>44122</v>
      </c>
      <c r="O44" s="125">
        <v>53301</v>
      </c>
      <c r="P44" s="126">
        <v>62512</v>
      </c>
    </row>
    <row r="45" spans="9:16" x14ac:dyDescent="0.25">
      <c r="I45" s="3" t="s">
        <v>82</v>
      </c>
      <c r="J45" s="104">
        <v>11805</v>
      </c>
      <c r="K45" s="110" t="s">
        <v>262</v>
      </c>
      <c r="L45" s="127">
        <v>39622</v>
      </c>
      <c r="M45" s="128">
        <v>51883</v>
      </c>
      <c r="N45" s="129">
        <v>62853</v>
      </c>
      <c r="O45" s="130">
        <v>76116</v>
      </c>
      <c r="P45" s="131">
        <v>89325</v>
      </c>
    </row>
    <row r="46" spans="9:16" x14ac:dyDescent="0.25">
      <c r="I46" s="3" t="s">
        <v>83</v>
      </c>
      <c r="J46" s="104">
        <v>11806</v>
      </c>
      <c r="K46" s="103" t="s">
        <v>263</v>
      </c>
      <c r="L46" s="127">
        <v>44996</v>
      </c>
      <c r="M46" s="128">
        <v>62467</v>
      </c>
      <c r="N46" s="129">
        <v>78247</v>
      </c>
      <c r="O46" s="130">
        <v>87318</v>
      </c>
      <c r="P46" s="131">
        <v>96516</v>
      </c>
    </row>
    <row r="47" spans="9:16" x14ac:dyDescent="0.25">
      <c r="I47" s="3" t="s">
        <v>84</v>
      </c>
      <c r="J47" s="104">
        <v>11804</v>
      </c>
      <c r="K47" s="103" t="s">
        <v>261</v>
      </c>
      <c r="L47" s="127">
        <v>30709</v>
      </c>
      <c r="M47" s="128">
        <v>38864</v>
      </c>
      <c r="N47" s="129">
        <v>48814</v>
      </c>
      <c r="O47" s="130">
        <v>54898</v>
      </c>
      <c r="P47" s="131">
        <v>60993</v>
      </c>
    </row>
    <row r="48" spans="9:16" x14ac:dyDescent="0.25">
      <c r="I48" s="3" t="s">
        <v>183</v>
      </c>
      <c r="J48" s="104">
        <v>19201</v>
      </c>
      <c r="K48" s="103" t="s">
        <v>267</v>
      </c>
      <c r="L48" s="127">
        <v>35610</v>
      </c>
      <c r="M48" s="128">
        <v>45174</v>
      </c>
      <c r="N48" s="129">
        <v>53374</v>
      </c>
      <c r="O48" s="130">
        <v>61591</v>
      </c>
      <c r="P48" s="131">
        <v>69005</v>
      </c>
    </row>
    <row r="49" spans="9:16" x14ac:dyDescent="0.25">
      <c r="I49" s="3" t="s">
        <v>182</v>
      </c>
      <c r="J49" s="104">
        <v>12213</v>
      </c>
      <c r="K49" s="103" t="s">
        <v>281</v>
      </c>
      <c r="L49" s="127">
        <v>79073</v>
      </c>
      <c r="M49" s="128">
        <v>101062</v>
      </c>
      <c r="N49" s="129">
        <v>127804</v>
      </c>
      <c r="O49" s="130">
        <v>150446</v>
      </c>
      <c r="P49" s="131">
        <v>174228</v>
      </c>
    </row>
    <row r="50" spans="9:16" x14ac:dyDescent="0.25">
      <c r="I50" s="3" t="s">
        <v>85</v>
      </c>
      <c r="J50" s="104">
        <v>12217</v>
      </c>
      <c r="K50" s="103" t="s">
        <v>282</v>
      </c>
      <c r="L50" s="127">
        <v>96472</v>
      </c>
      <c r="M50" s="128">
        <v>120872</v>
      </c>
      <c r="N50" s="129">
        <v>152963</v>
      </c>
      <c r="O50" s="130">
        <v>178624</v>
      </c>
      <c r="P50" s="131">
        <v>203731</v>
      </c>
    </row>
    <row r="51" spans="9:16" ht="15.75" thickBot="1" x14ac:dyDescent="0.3">
      <c r="I51" s="3" t="s">
        <v>86</v>
      </c>
      <c r="J51" s="99">
        <v>12201</v>
      </c>
      <c r="K51" s="106" t="s">
        <v>240</v>
      </c>
      <c r="L51" s="127">
        <v>57794</v>
      </c>
      <c r="M51" s="128">
        <v>79117</v>
      </c>
      <c r="N51" s="129">
        <v>106103</v>
      </c>
      <c r="O51" s="130">
        <v>116512</v>
      </c>
      <c r="P51" s="131">
        <v>133778</v>
      </c>
    </row>
    <row r="52" spans="9:16" x14ac:dyDescent="0.25">
      <c r="I52" s="3" t="s">
        <v>181</v>
      </c>
      <c r="J52" s="107">
        <v>13500</v>
      </c>
      <c r="K52" s="101" t="s">
        <v>269</v>
      </c>
      <c r="L52" s="122">
        <v>41480</v>
      </c>
      <c r="M52" s="123">
        <v>49467</v>
      </c>
      <c r="N52" s="124">
        <v>57534</v>
      </c>
      <c r="O52" s="125">
        <v>68638</v>
      </c>
      <c r="P52" s="126">
        <v>80286</v>
      </c>
    </row>
    <row r="53" spans="9:16" x14ac:dyDescent="0.25">
      <c r="I53" s="3" t="s">
        <v>87</v>
      </c>
      <c r="J53" s="104">
        <v>12235</v>
      </c>
      <c r="K53" s="110" t="s">
        <v>280</v>
      </c>
      <c r="L53" s="127">
        <v>71000</v>
      </c>
      <c r="M53" s="128">
        <v>89992</v>
      </c>
      <c r="N53" s="129">
        <v>113746</v>
      </c>
      <c r="O53" s="130">
        <v>127154</v>
      </c>
      <c r="P53" s="131">
        <v>139753</v>
      </c>
    </row>
    <row r="54" spans="9:16" ht="15.75" thickBot="1" x14ac:dyDescent="0.3">
      <c r="I54" s="3" t="s">
        <v>88</v>
      </c>
      <c r="J54" s="104">
        <v>12212</v>
      </c>
      <c r="K54" s="103" t="s">
        <v>286</v>
      </c>
      <c r="L54" s="127">
        <v>62000</v>
      </c>
      <c r="M54" s="128">
        <v>79693</v>
      </c>
      <c r="N54" s="129">
        <v>106103</v>
      </c>
      <c r="O54" s="130">
        <v>120676</v>
      </c>
      <c r="P54" s="131">
        <v>135808</v>
      </c>
    </row>
    <row r="55" spans="9:16" x14ac:dyDescent="0.25">
      <c r="I55" s="3" t="s">
        <v>89</v>
      </c>
      <c r="J55" s="107">
        <v>12209</v>
      </c>
      <c r="K55" s="101" t="s">
        <v>287</v>
      </c>
      <c r="L55" s="122">
        <v>56550</v>
      </c>
      <c r="M55" s="123">
        <v>65563</v>
      </c>
      <c r="N55" s="124">
        <v>75095</v>
      </c>
      <c r="O55" s="125">
        <v>97019</v>
      </c>
      <c r="P55" s="98">
        <v>118740</v>
      </c>
    </row>
    <row r="56" spans="9:16" x14ac:dyDescent="0.25">
      <c r="I56" s="3" t="s">
        <v>90</v>
      </c>
      <c r="J56" s="104">
        <v>12204</v>
      </c>
      <c r="K56" s="103" t="s">
        <v>215</v>
      </c>
      <c r="L56" s="127">
        <v>76000</v>
      </c>
      <c r="M56" s="128">
        <v>90870</v>
      </c>
      <c r="N56" s="129">
        <v>108641</v>
      </c>
      <c r="O56" s="130">
        <v>125701</v>
      </c>
      <c r="P56" s="131">
        <v>144115</v>
      </c>
    </row>
    <row r="57" spans="9:16" ht="15.75" thickBot="1" x14ac:dyDescent="0.3">
      <c r="I57" s="3" t="s">
        <v>91</v>
      </c>
      <c r="J57" s="104">
        <v>12250</v>
      </c>
      <c r="K57" s="103" t="s">
        <v>291</v>
      </c>
      <c r="L57" s="127">
        <v>57794</v>
      </c>
      <c r="M57" s="128">
        <v>69123</v>
      </c>
      <c r="N57" s="129">
        <v>83215</v>
      </c>
      <c r="O57" s="130">
        <v>100267</v>
      </c>
      <c r="P57" s="131">
        <v>118013</v>
      </c>
    </row>
    <row r="58" spans="9:16" x14ac:dyDescent="0.25">
      <c r="I58" s="3" t="s">
        <v>92</v>
      </c>
      <c r="J58" s="107">
        <v>12202</v>
      </c>
      <c r="K58" s="132" t="s">
        <v>330</v>
      </c>
      <c r="L58" s="122">
        <v>44000</v>
      </c>
      <c r="M58" s="123">
        <v>53603</v>
      </c>
      <c r="N58" s="124">
        <v>64438</v>
      </c>
      <c r="O58" s="125">
        <v>78795</v>
      </c>
      <c r="P58" s="126">
        <v>93365</v>
      </c>
    </row>
    <row r="59" spans="9:16" x14ac:dyDescent="0.25">
      <c r="I59" s="3" t="s">
        <v>93</v>
      </c>
      <c r="J59" s="104">
        <v>12200</v>
      </c>
      <c r="K59" s="109" t="s">
        <v>329</v>
      </c>
      <c r="L59" s="127">
        <v>31000</v>
      </c>
      <c r="M59" s="128">
        <v>38899</v>
      </c>
      <c r="N59" s="129">
        <v>48857</v>
      </c>
      <c r="O59" s="130">
        <v>61036</v>
      </c>
      <c r="P59" s="131">
        <v>73428</v>
      </c>
    </row>
    <row r="60" spans="9:16" x14ac:dyDescent="0.25">
      <c r="I60" s="3" t="s">
        <v>94</v>
      </c>
      <c r="J60" s="102">
        <v>12218</v>
      </c>
      <c r="K60" s="109" t="s">
        <v>333</v>
      </c>
      <c r="L60" s="127">
        <v>51000</v>
      </c>
      <c r="M60" s="128">
        <v>67666</v>
      </c>
      <c r="N60" s="129">
        <v>94583</v>
      </c>
      <c r="O60" s="130">
        <v>109394</v>
      </c>
      <c r="P60" s="131">
        <v>123815</v>
      </c>
    </row>
    <row r="61" spans="9:16" ht="15.75" thickBot="1" x14ac:dyDescent="0.3">
      <c r="I61" s="3" t="s">
        <v>95</v>
      </c>
      <c r="J61" s="105">
        <v>12219</v>
      </c>
      <c r="K61" s="111" t="s">
        <v>334</v>
      </c>
      <c r="L61" s="127">
        <v>77000</v>
      </c>
      <c r="M61" s="128">
        <v>93531</v>
      </c>
      <c r="N61" s="129">
        <v>113665</v>
      </c>
      <c r="O61" s="130">
        <v>128180</v>
      </c>
      <c r="P61" s="131">
        <v>144115</v>
      </c>
    </row>
    <row r="62" spans="9:16" x14ac:dyDescent="0.25">
      <c r="I62" s="3" t="s">
        <v>96</v>
      </c>
      <c r="J62" s="92">
        <v>12236</v>
      </c>
      <c r="K62" s="132" t="s">
        <v>335</v>
      </c>
      <c r="L62" s="122">
        <v>51000</v>
      </c>
      <c r="M62" s="123">
        <v>67120</v>
      </c>
      <c r="N62" s="124">
        <v>93162</v>
      </c>
      <c r="O62" s="125">
        <v>110480</v>
      </c>
      <c r="P62" s="98">
        <v>127681</v>
      </c>
    </row>
    <row r="63" spans="9:16" x14ac:dyDescent="0.25">
      <c r="I63" s="3" t="s">
        <v>97</v>
      </c>
      <c r="J63" s="102">
        <v>16110</v>
      </c>
      <c r="K63" s="103" t="s">
        <v>265</v>
      </c>
      <c r="L63" s="127">
        <v>42314</v>
      </c>
      <c r="M63" s="128">
        <v>51551</v>
      </c>
      <c r="N63" s="129">
        <v>58982</v>
      </c>
      <c r="O63" s="130">
        <v>70944</v>
      </c>
      <c r="P63" s="131">
        <v>82821</v>
      </c>
    </row>
    <row r="64" spans="9:16" x14ac:dyDescent="0.25">
      <c r="I64" s="3" t="s">
        <v>98</v>
      </c>
      <c r="J64" s="102">
        <v>14100</v>
      </c>
      <c r="K64" s="103" t="s">
        <v>246</v>
      </c>
      <c r="L64" s="127">
        <v>25895</v>
      </c>
      <c r="M64" s="128">
        <v>33710</v>
      </c>
      <c r="N64" s="129">
        <v>40049</v>
      </c>
      <c r="O64" s="130">
        <v>46895</v>
      </c>
      <c r="P64" s="131">
        <v>53477</v>
      </c>
    </row>
    <row r="65" spans="9:16" x14ac:dyDescent="0.25">
      <c r="I65" s="3" t="s">
        <v>99</v>
      </c>
      <c r="J65" s="102">
        <v>14800</v>
      </c>
      <c r="K65" s="103" t="s">
        <v>297</v>
      </c>
      <c r="L65" s="127">
        <v>29741</v>
      </c>
      <c r="M65" s="128">
        <v>33961</v>
      </c>
      <c r="N65" s="129">
        <v>36837</v>
      </c>
      <c r="O65" s="130">
        <v>47631</v>
      </c>
      <c r="P65" s="131">
        <v>58099</v>
      </c>
    </row>
    <row r="66" spans="9:16" ht="15.75" thickBot="1" x14ac:dyDescent="0.3">
      <c r="I66" s="3" t="s">
        <v>100</v>
      </c>
      <c r="J66" s="102">
        <v>14251</v>
      </c>
      <c r="K66" s="103" t="s">
        <v>296</v>
      </c>
      <c r="L66" s="127">
        <v>48058</v>
      </c>
      <c r="M66" s="128">
        <v>55148</v>
      </c>
      <c r="N66" s="129">
        <v>60462</v>
      </c>
      <c r="O66" s="130">
        <v>69813</v>
      </c>
      <c r="P66" s="131">
        <v>79259</v>
      </c>
    </row>
    <row r="67" spans="9:16" x14ac:dyDescent="0.25">
      <c r="I67" s="3" t="s">
        <v>101</v>
      </c>
      <c r="J67" s="92">
        <v>14250</v>
      </c>
      <c r="K67" s="101" t="s">
        <v>250</v>
      </c>
      <c r="L67" s="122">
        <v>27717</v>
      </c>
      <c r="M67" s="123">
        <v>41468</v>
      </c>
      <c r="N67" s="124">
        <v>54093</v>
      </c>
      <c r="O67" s="125">
        <v>64509</v>
      </c>
      <c r="P67" s="98">
        <v>75356</v>
      </c>
    </row>
    <row r="68" spans="9:16" x14ac:dyDescent="0.25">
      <c r="I68" s="3" t="s">
        <v>102</v>
      </c>
      <c r="J68" s="104">
        <v>14600</v>
      </c>
      <c r="K68" s="103" t="s">
        <v>242</v>
      </c>
      <c r="L68" s="127">
        <v>23365</v>
      </c>
      <c r="M68" s="128">
        <v>32749</v>
      </c>
      <c r="N68" s="129">
        <v>40739</v>
      </c>
      <c r="O68" s="130">
        <v>50808</v>
      </c>
      <c r="P68" s="131">
        <v>60564</v>
      </c>
    </row>
    <row r="69" spans="9:16" ht="15.75" thickBot="1" x14ac:dyDescent="0.3">
      <c r="I69" s="3" t="s">
        <v>103</v>
      </c>
      <c r="J69" s="104">
        <v>14601</v>
      </c>
      <c r="K69" s="103" t="s">
        <v>252</v>
      </c>
      <c r="L69" s="127">
        <v>37634</v>
      </c>
      <c r="M69" s="128">
        <v>46877</v>
      </c>
      <c r="N69" s="129">
        <v>54504</v>
      </c>
      <c r="O69" s="130">
        <v>65527</v>
      </c>
      <c r="P69" s="131">
        <v>76074</v>
      </c>
    </row>
    <row r="70" spans="9:16" x14ac:dyDescent="0.25">
      <c r="I70" s="3" t="s">
        <v>104</v>
      </c>
      <c r="J70" s="92">
        <v>14501</v>
      </c>
      <c r="K70" s="101" t="s">
        <v>247</v>
      </c>
      <c r="L70" s="122">
        <v>33080</v>
      </c>
      <c r="M70" s="123">
        <v>46445</v>
      </c>
      <c r="N70" s="124">
        <v>57996</v>
      </c>
      <c r="O70" s="125">
        <v>63594</v>
      </c>
      <c r="P70" s="98">
        <v>70060</v>
      </c>
    </row>
    <row r="71" spans="9:16" x14ac:dyDescent="0.25">
      <c r="I71" s="3" t="s">
        <v>12</v>
      </c>
      <c r="J71" s="102">
        <v>14500</v>
      </c>
      <c r="K71" s="103" t="s">
        <v>298</v>
      </c>
      <c r="L71" s="127">
        <v>25900</v>
      </c>
      <c r="M71" s="128">
        <v>29959</v>
      </c>
      <c r="N71" s="129">
        <v>32753</v>
      </c>
      <c r="O71" s="130">
        <v>45664</v>
      </c>
      <c r="P71" s="131">
        <v>58305</v>
      </c>
    </row>
    <row r="72" spans="9:16" x14ac:dyDescent="0.25">
      <c r="I72" s="3" t="s">
        <v>105</v>
      </c>
      <c r="J72" s="102">
        <v>14106</v>
      </c>
      <c r="K72" s="103" t="s">
        <v>248</v>
      </c>
      <c r="L72" s="127">
        <v>23365</v>
      </c>
      <c r="M72" s="128">
        <v>27922</v>
      </c>
      <c r="N72" s="129">
        <v>31290</v>
      </c>
      <c r="O72" s="130">
        <v>40365</v>
      </c>
      <c r="P72" s="131">
        <v>49510</v>
      </c>
    </row>
    <row r="73" spans="9:16" ht="15.75" thickBot="1" x14ac:dyDescent="0.3">
      <c r="I73" s="3" t="s">
        <v>106</v>
      </c>
      <c r="J73" s="108">
        <v>13300</v>
      </c>
      <c r="K73" s="103" t="s">
        <v>275</v>
      </c>
      <c r="L73" s="127">
        <v>25046</v>
      </c>
      <c r="M73" s="128">
        <v>31806</v>
      </c>
      <c r="N73" s="129">
        <v>40148</v>
      </c>
      <c r="O73" s="130">
        <v>45868</v>
      </c>
      <c r="P73" s="131">
        <v>51731</v>
      </c>
    </row>
    <row r="74" spans="9:16" x14ac:dyDescent="0.25">
      <c r="I74" s="3" t="s">
        <v>107</v>
      </c>
      <c r="J74" s="92">
        <v>12211</v>
      </c>
      <c r="K74" s="101" t="s">
        <v>284</v>
      </c>
      <c r="L74" s="122">
        <v>43600</v>
      </c>
      <c r="M74" s="123">
        <v>58883</v>
      </c>
      <c r="N74" s="124">
        <v>72532</v>
      </c>
      <c r="O74" s="125">
        <v>86636</v>
      </c>
      <c r="P74" s="98">
        <v>101485</v>
      </c>
    </row>
    <row r="75" spans="9:16" x14ac:dyDescent="0.25">
      <c r="I75" s="3" t="s">
        <v>108</v>
      </c>
      <c r="J75" s="104">
        <v>12232</v>
      </c>
      <c r="K75" s="103" t="s">
        <v>285</v>
      </c>
      <c r="L75" s="127">
        <v>57000</v>
      </c>
      <c r="M75" s="128">
        <v>73681</v>
      </c>
      <c r="N75" s="129">
        <v>91598</v>
      </c>
      <c r="O75" s="130">
        <v>107723</v>
      </c>
      <c r="P75" s="131">
        <v>123815</v>
      </c>
    </row>
    <row r="76" spans="9:16" ht="15.75" thickBot="1" x14ac:dyDescent="0.3">
      <c r="I76" s="3" t="s">
        <v>109</v>
      </c>
      <c r="J76" s="104">
        <v>12210</v>
      </c>
      <c r="K76" s="103" t="s">
        <v>283</v>
      </c>
      <c r="L76" s="127">
        <v>32109</v>
      </c>
      <c r="M76" s="128">
        <v>44036</v>
      </c>
      <c r="N76" s="129">
        <v>54541</v>
      </c>
      <c r="O76" s="130">
        <v>66097</v>
      </c>
      <c r="P76" s="131">
        <v>78140</v>
      </c>
    </row>
    <row r="77" spans="9:16" x14ac:dyDescent="0.25">
      <c r="I77" s="3" t="s">
        <v>110</v>
      </c>
      <c r="J77" s="92">
        <v>14103</v>
      </c>
      <c r="K77" s="101" t="s">
        <v>244</v>
      </c>
      <c r="L77" s="122">
        <v>55850</v>
      </c>
      <c r="M77" s="123">
        <v>73108</v>
      </c>
      <c r="N77" s="124">
        <v>88036</v>
      </c>
      <c r="O77" s="125">
        <v>100940</v>
      </c>
      <c r="P77" s="98">
        <v>113978</v>
      </c>
    </row>
    <row r="78" spans="9:16" x14ac:dyDescent="0.25">
      <c r="I78" s="3" t="s">
        <v>111</v>
      </c>
      <c r="J78" s="104">
        <v>14104</v>
      </c>
      <c r="K78" s="103" t="s">
        <v>249</v>
      </c>
      <c r="L78" s="127">
        <v>54231</v>
      </c>
      <c r="M78" s="128">
        <v>67249</v>
      </c>
      <c r="N78" s="129">
        <v>78339</v>
      </c>
      <c r="O78" s="130">
        <v>87497</v>
      </c>
      <c r="P78" s="131">
        <v>97338</v>
      </c>
    </row>
    <row r="79" spans="9:16" x14ac:dyDescent="0.25">
      <c r="I79" s="3" t="s">
        <v>184</v>
      </c>
      <c r="J79" s="104">
        <v>14151</v>
      </c>
      <c r="K79" s="103" t="s">
        <v>245</v>
      </c>
      <c r="L79" s="127">
        <v>45022</v>
      </c>
      <c r="M79" s="128">
        <v>75958</v>
      </c>
      <c r="N79" s="129">
        <v>104795</v>
      </c>
      <c r="O79" s="130">
        <v>117128</v>
      </c>
      <c r="P79" s="131">
        <v>130413</v>
      </c>
    </row>
    <row r="80" spans="9:16" ht="15.75" thickBot="1" x14ac:dyDescent="0.3">
      <c r="I80" s="3" t="s">
        <v>112</v>
      </c>
      <c r="J80" s="104">
        <v>14150</v>
      </c>
      <c r="K80" s="103" t="s">
        <v>253</v>
      </c>
      <c r="L80" s="127">
        <v>23365</v>
      </c>
      <c r="M80" s="128">
        <v>29957</v>
      </c>
      <c r="N80" s="129">
        <v>34987</v>
      </c>
      <c r="O80" s="130">
        <v>46198</v>
      </c>
      <c r="P80" s="131">
        <v>57585</v>
      </c>
    </row>
    <row r="81" spans="9:16" x14ac:dyDescent="0.25">
      <c r="I81" s="3" t="s">
        <v>113</v>
      </c>
      <c r="J81" s="92">
        <v>14300</v>
      </c>
      <c r="K81" s="101" t="s">
        <v>251</v>
      </c>
      <c r="L81" s="122">
        <v>59494</v>
      </c>
      <c r="M81" s="123">
        <v>73383</v>
      </c>
      <c r="N81" s="124">
        <v>85515</v>
      </c>
      <c r="O81" s="125">
        <v>99710</v>
      </c>
      <c r="P81" s="98">
        <v>113978</v>
      </c>
    </row>
    <row r="82" spans="9:16" ht="15.75" thickBot="1" x14ac:dyDescent="0.3">
      <c r="I82" s="3" t="s">
        <v>114</v>
      </c>
      <c r="J82" s="104">
        <v>10200</v>
      </c>
      <c r="K82" s="103" t="s">
        <v>232</v>
      </c>
      <c r="L82" s="127">
        <v>38519</v>
      </c>
      <c r="M82" s="128">
        <v>52758</v>
      </c>
      <c r="N82" s="129">
        <v>65392</v>
      </c>
      <c r="O82" s="130">
        <v>68941</v>
      </c>
      <c r="P82" s="131">
        <v>75825</v>
      </c>
    </row>
    <row r="83" spans="9:16" x14ac:dyDescent="0.25">
      <c r="I83" s="3" t="s">
        <v>115</v>
      </c>
      <c r="J83" s="92">
        <v>17101</v>
      </c>
      <c r="K83" s="132" t="s">
        <v>305</v>
      </c>
      <c r="L83" s="122">
        <v>27761</v>
      </c>
      <c r="M83" s="123">
        <v>35910</v>
      </c>
      <c r="N83" s="124">
        <v>46757</v>
      </c>
      <c r="O83" s="125">
        <v>57943</v>
      </c>
      <c r="P83" s="126">
        <v>69363</v>
      </c>
    </row>
    <row r="84" spans="9:16" x14ac:dyDescent="0.25">
      <c r="I84" s="3" t="s">
        <v>116</v>
      </c>
      <c r="J84" s="104">
        <v>17100</v>
      </c>
      <c r="K84" s="4" t="s">
        <v>233</v>
      </c>
      <c r="L84" s="127">
        <v>23332</v>
      </c>
      <c r="M84" s="128">
        <v>28365</v>
      </c>
      <c r="N84" s="129">
        <v>33107</v>
      </c>
      <c r="O84" s="130">
        <v>42125</v>
      </c>
      <c r="P84" s="131">
        <v>51290</v>
      </c>
    </row>
    <row r="85" spans="9:16" x14ac:dyDescent="0.25">
      <c r="I85" s="3" t="s">
        <v>117</v>
      </c>
      <c r="J85" s="102">
        <v>14101</v>
      </c>
      <c r="K85" s="103" t="s">
        <v>243</v>
      </c>
      <c r="L85" s="127">
        <v>39152</v>
      </c>
      <c r="M85" s="128">
        <v>49718</v>
      </c>
      <c r="N85" s="129">
        <v>58305</v>
      </c>
      <c r="O85" s="130">
        <v>71251</v>
      </c>
      <c r="P85" s="131">
        <v>84189</v>
      </c>
    </row>
    <row r="86" spans="9:16" x14ac:dyDescent="0.25">
      <c r="I86" s="3" t="s">
        <v>118</v>
      </c>
      <c r="J86" s="102">
        <v>15828</v>
      </c>
      <c r="K86" s="103" t="s">
        <v>218</v>
      </c>
      <c r="L86" s="127">
        <v>23332</v>
      </c>
      <c r="M86" s="128">
        <v>28543</v>
      </c>
      <c r="N86" s="129">
        <v>32522</v>
      </c>
      <c r="O86" s="130">
        <v>41888</v>
      </c>
      <c r="P86" s="131">
        <v>51290</v>
      </c>
    </row>
    <row r="87" spans="9:16" x14ac:dyDescent="0.25">
      <c r="I87" s="3" t="s">
        <v>119</v>
      </c>
      <c r="J87" s="102">
        <v>15829</v>
      </c>
      <c r="K87" s="103" t="s">
        <v>221</v>
      </c>
      <c r="L87" s="127">
        <v>27761</v>
      </c>
      <c r="M87" s="128">
        <v>33145</v>
      </c>
      <c r="N87" s="129">
        <v>37098</v>
      </c>
      <c r="O87" s="130">
        <v>58149</v>
      </c>
      <c r="P87" s="131">
        <v>79269</v>
      </c>
    </row>
    <row r="88" spans="9:16" x14ac:dyDescent="0.25">
      <c r="I88" s="3" t="s">
        <v>120</v>
      </c>
      <c r="J88" s="112">
        <v>13201</v>
      </c>
      <c r="K88" s="103" t="s">
        <v>276</v>
      </c>
      <c r="L88" s="127">
        <v>29743</v>
      </c>
      <c r="M88" s="128">
        <v>39018</v>
      </c>
      <c r="N88" s="129">
        <v>51970</v>
      </c>
      <c r="O88" s="130">
        <v>65458</v>
      </c>
      <c r="P88" s="131">
        <v>79362</v>
      </c>
    </row>
    <row r="89" spans="9:16" ht="15.75" thickBot="1" x14ac:dyDescent="0.3">
      <c r="I89" s="3" t="s">
        <v>121</v>
      </c>
      <c r="J89" s="102">
        <v>15838</v>
      </c>
      <c r="K89" s="4" t="s">
        <v>295</v>
      </c>
      <c r="L89" s="127">
        <v>47242</v>
      </c>
      <c r="M89" s="128">
        <v>55882</v>
      </c>
      <c r="N89" s="129">
        <v>62347</v>
      </c>
      <c r="O89" s="130">
        <v>73206</v>
      </c>
      <c r="P89" s="131">
        <v>89966</v>
      </c>
    </row>
    <row r="90" spans="9:16" x14ac:dyDescent="0.25">
      <c r="I90" s="3" t="s">
        <v>122</v>
      </c>
      <c r="J90" s="92">
        <v>15839</v>
      </c>
      <c r="K90" s="101" t="s">
        <v>321</v>
      </c>
      <c r="L90" s="122">
        <v>48629</v>
      </c>
      <c r="M90" s="123">
        <v>65469</v>
      </c>
      <c r="N90" s="124">
        <v>73082</v>
      </c>
      <c r="O90" s="125">
        <v>85874</v>
      </c>
      <c r="P90" s="98">
        <v>92605</v>
      </c>
    </row>
    <row r="91" spans="9:16" x14ac:dyDescent="0.25">
      <c r="I91" s="3" t="s">
        <v>123</v>
      </c>
      <c r="J91" s="102">
        <v>15831</v>
      </c>
      <c r="K91" s="103" t="s">
        <v>318</v>
      </c>
      <c r="L91" s="127">
        <v>31383</v>
      </c>
      <c r="M91" s="128">
        <v>41654</v>
      </c>
      <c r="N91" s="129">
        <v>46411</v>
      </c>
      <c r="O91" s="130">
        <v>54401</v>
      </c>
      <c r="P91" s="131">
        <v>60878</v>
      </c>
    </row>
    <row r="92" spans="9:16" x14ac:dyDescent="0.25">
      <c r="I92" s="3" t="s">
        <v>124</v>
      </c>
      <c r="J92" s="102">
        <v>15835</v>
      </c>
      <c r="K92" s="103" t="s">
        <v>319</v>
      </c>
      <c r="L92" s="127">
        <v>40040</v>
      </c>
      <c r="M92" s="128">
        <v>55710</v>
      </c>
      <c r="N92" s="129">
        <v>62153</v>
      </c>
      <c r="O92" s="130">
        <v>72977</v>
      </c>
      <c r="P92" s="131">
        <v>81947</v>
      </c>
    </row>
    <row r="93" spans="9:16" x14ac:dyDescent="0.25">
      <c r="I93" s="3" t="s">
        <v>125</v>
      </c>
      <c r="J93" s="102">
        <v>15826</v>
      </c>
      <c r="K93" s="103" t="s">
        <v>320</v>
      </c>
      <c r="L93" s="127">
        <v>24140</v>
      </c>
      <c r="M93" s="128">
        <v>31378</v>
      </c>
      <c r="N93" s="129">
        <v>34813</v>
      </c>
      <c r="O93" s="130">
        <v>43406</v>
      </c>
      <c r="P93" s="131">
        <v>47337</v>
      </c>
    </row>
    <row r="94" spans="9:16" ht="15.75" thickBot="1" x14ac:dyDescent="0.3">
      <c r="I94" s="3" t="s">
        <v>126</v>
      </c>
      <c r="J94" s="102">
        <v>15824</v>
      </c>
      <c r="K94" s="4" t="s">
        <v>337</v>
      </c>
      <c r="L94" s="127">
        <v>32000</v>
      </c>
      <c r="M94" s="128">
        <v>42791</v>
      </c>
      <c r="N94" s="129">
        <v>52169</v>
      </c>
      <c r="O94" s="130">
        <v>66212</v>
      </c>
      <c r="P94" s="131">
        <v>73065</v>
      </c>
    </row>
    <row r="95" spans="9:16" x14ac:dyDescent="0.25">
      <c r="I95" s="3" t="s">
        <v>127</v>
      </c>
      <c r="J95" s="92">
        <v>10101</v>
      </c>
      <c r="K95" s="132" t="s">
        <v>315</v>
      </c>
      <c r="L95" s="122">
        <v>46932</v>
      </c>
      <c r="M95" s="123">
        <v>68596</v>
      </c>
      <c r="N95" s="124">
        <v>88503</v>
      </c>
      <c r="O95" s="125">
        <v>101217</v>
      </c>
      <c r="P95" s="98">
        <v>114034</v>
      </c>
    </row>
    <row r="96" spans="9:16" x14ac:dyDescent="0.25">
      <c r="I96" s="3" t="s">
        <v>128</v>
      </c>
      <c r="J96" s="102">
        <v>10100</v>
      </c>
      <c r="K96" s="103" t="s">
        <v>235</v>
      </c>
      <c r="L96" s="127">
        <v>31736</v>
      </c>
      <c r="M96" s="128">
        <v>48663</v>
      </c>
      <c r="N96" s="129">
        <v>64057</v>
      </c>
      <c r="O96" s="130">
        <v>71811</v>
      </c>
      <c r="P96" s="131">
        <v>79567</v>
      </c>
    </row>
    <row r="97" spans="9:16" x14ac:dyDescent="0.25">
      <c r="I97" s="3" t="s">
        <v>129</v>
      </c>
      <c r="J97" s="102">
        <v>12503</v>
      </c>
      <c r="K97" s="103" t="s">
        <v>301</v>
      </c>
      <c r="L97" s="127">
        <v>43082</v>
      </c>
      <c r="M97" s="128">
        <v>52037</v>
      </c>
      <c r="N97" s="129">
        <v>59541</v>
      </c>
      <c r="O97" s="130">
        <v>73923</v>
      </c>
      <c r="P97" s="131">
        <v>94773</v>
      </c>
    </row>
    <row r="98" spans="9:16" x14ac:dyDescent="0.25">
      <c r="I98" s="3" t="s">
        <v>130</v>
      </c>
      <c r="J98" s="102">
        <v>12502</v>
      </c>
      <c r="K98" s="103" t="s">
        <v>300</v>
      </c>
      <c r="L98" s="127">
        <v>36363</v>
      </c>
      <c r="M98" s="128">
        <v>45513</v>
      </c>
      <c r="N98" s="129">
        <v>52037</v>
      </c>
      <c r="O98" s="130">
        <v>64543</v>
      </c>
      <c r="P98" s="131">
        <v>82729</v>
      </c>
    </row>
    <row r="99" spans="9:16" x14ac:dyDescent="0.25">
      <c r="I99" s="3" t="s">
        <v>131</v>
      </c>
      <c r="J99" s="102">
        <v>12501</v>
      </c>
      <c r="K99" s="103" t="s">
        <v>299</v>
      </c>
      <c r="L99" s="127">
        <v>24190</v>
      </c>
      <c r="M99" s="128">
        <v>32964</v>
      </c>
      <c r="N99" s="129">
        <v>37607</v>
      </c>
      <c r="O99" s="130">
        <v>46505</v>
      </c>
      <c r="P99" s="131">
        <v>62497</v>
      </c>
    </row>
    <row r="100" spans="9:16" ht="15.75" thickBot="1" x14ac:dyDescent="0.3">
      <c r="I100" s="3" t="s">
        <v>132</v>
      </c>
      <c r="J100" s="102">
        <v>19400</v>
      </c>
      <c r="K100" s="4" t="s">
        <v>204</v>
      </c>
      <c r="L100" s="127">
        <v>29741</v>
      </c>
      <c r="M100" s="128">
        <v>41553</v>
      </c>
      <c r="N100" s="129">
        <v>51833</v>
      </c>
      <c r="O100" s="130">
        <v>63790</v>
      </c>
      <c r="P100" s="131">
        <v>75869</v>
      </c>
    </row>
    <row r="101" spans="9:16" x14ac:dyDescent="0.25">
      <c r="I101" s="3" t="s">
        <v>133</v>
      </c>
      <c r="J101" s="92">
        <v>19401</v>
      </c>
      <c r="K101" s="101" t="s">
        <v>268</v>
      </c>
      <c r="L101" s="122">
        <v>38545</v>
      </c>
      <c r="M101" s="123">
        <v>51883</v>
      </c>
      <c r="N101" s="124">
        <v>63851</v>
      </c>
      <c r="O101" s="125">
        <v>71271</v>
      </c>
      <c r="P101" s="98">
        <v>79259</v>
      </c>
    </row>
    <row r="102" spans="9:16" x14ac:dyDescent="0.25">
      <c r="I102" s="3" t="s">
        <v>134</v>
      </c>
      <c r="J102" s="102">
        <v>12415</v>
      </c>
      <c r="K102" s="103" t="s">
        <v>213</v>
      </c>
      <c r="L102" s="127">
        <v>30206</v>
      </c>
      <c r="M102" s="128">
        <v>36866</v>
      </c>
      <c r="N102" s="129">
        <v>43000</v>
      </c>
      <c r="O102" s="130">
        <v>50417</v>
      </c>
      <c r="P102" s="131">
        <v>59876</v>
      </c>
    </row>
    <row r="103" spans="9:16" x14ac:dyDescent="0.25">
      <c r="I103" s="3" t="s">
        <v>135</v>
      </c>
      <c r="J103" s="102">
        <v>12416</v>
      </c>
      <c r="K103" s="103" t="s">
        <v>205</v>
      </c>
      <c r="L103" s="127">
        <v>34997</v>
      </c>
      <c r="M103" s="128">
        <v>47396</v>
      </c>
      <c r="N103" s="129">
        <v>56472</v>
      </c>
      <c r="O103" s="130">
        <v>68834</v>
      </c>
      <c r="P103" s="131">
        <v>84472</v>
      </c>
    </row>
    <row r="104" spans="9:16" x14ac:dyDescent="0.25">
      <c r="I104" s="3" t="s">
        <v>136</v>
      </c>
      <c r="J104" s="104">
        <v>17600</v>
      </c>
      <c r="K104" s="103" t="s">
        <v>306</v>
      </c>
      <c r="L104" s="127">
        <v>28638</v>
      </c>
      <c r="M104" s="128">
        <v>40167</v>
      </c>
      <c r="N104" s="129">
        <v>50086</v>
      </c>
      <c r="O104" s="130">
        <v>63065</v>
      </c>
      <c r="P104" s="131">
        <v>75825</v>
      </c>
    </row>
    <row r="105" spans="9:16" x14ac:dyDescent="0.25">
      <c r="I105" s="3" t="s">
        <v>327</v>
      </c>
      <c r="J105" s="108">
        <v>13150</v>
      </c>
      <c r="K105" s="109" t="s">
        <v>208</v>
      </c>
      <c r="L105" s="127">
        <v>28713</v>
      </c>
      <c r="M105" s="128">
        <v>35211</v>
      </c>
      <c r="N105" s="129">
        <v>42182</v>
      </c>
      <c r="O105" s="130">
        <v>60659</v>
      </c>
      <c r="P105" s="131">
        <v>79269</v>
      </c>
    </row>
    <row r="106" spans="9:16" x14ac:dyDescent="0.25">
      <c r="I106" s="3" t="s">
        <v>186</v>
      </c>
      <c r="J106" s="104">
        <v>11900</v>
      </c>
      <c r="K106" s="103" t="s">
        <v>237</v>
      </c>
      <c r="L106" s="127">
        <v>23332</v>
      </c>
      <c r="M106" s="128">
        <v>29696</v>
      </c>
      <c r="N106" s="129">
        <v>34680</v>
      </c>
      <c r="O106" s="130">
        <v>42976</v>
      </c>
      <c r="P106" s="131">
        <v>51290</v>
      </c>
    </row>
    <row r="107" spans="9:16" ht="15.75" thickBot="1" x14ac:dyDescent="0.3">
      <c r="I107" s="3" t="s">
        <v>185</v>
      </c>
      <c r="J107" s="102">
        <v>11901</v>
      </c>
      <c r="K107" s="103" t="s">
        <v>234</v>
      </c>
      <c r="L107" s="127">
        <v>27761</v>
      </c>
      <c r="M107" s="128">
        <v>36658</v>
      </c>
      <c r="N107" s="129">
        <v>44106</v>
      </c>
      <c r="O107" s="130">
        <v>63467</v>
      </c>
      <c r="P107" s="131">
        <v>82854</v>
      </c>
    </row>
    <row r="108" spans="9:16" x14ac:dyDescent="0.25">
      <c r="I108" s="3" t="s">
        <v>137</v>
      </c>
      <c r="J108" s="107">
        <v>12203</v>
      </c>
      <c r="K108" s="132" t="s">
        <v>331</v>
      </c>
      <c r="L108" s="122">
        <v>47350</v>
      </c>
      <c r="M108" s="123">
        <v>58707</v>
      </c>
      <c r="N108" s="124">
        <v>72313</v>
      </c>
      <c r="O108" s="125">
        <v>86373</v>
      </c>
      <c r="P108" s="98">
        <v>100775</v>
      </c>
    </row>
    <row r="109" spans="9:16" x14ac:dyDescent="0.25">
      <c r="I109" s="3" t="s">
        <v>138</v>
      </c>
      <c r="J109" s="102">
        <v>12206</v>
      </c>
      <c r="K109" s="103" t="s">
        <v>332</v>
      </c>
      <c r="L109" s="127">
        <v>56000</v>
      </c>
      <c r="M109" s="128">
        <v>73076</v>
      </c>
      <c r="N109" s="129">
        <v>95815</v>
      </c>
      <c r="O109" s="130">
        <v>114575</v>
      </c>
      <c r="P109" s="131">
        <v>133965</v>
      </c>
    </row>
    <row r="110" spans="9:16" x14ac:dyDescent="0.25">
      <c r="I110" s="3" t="s">
        <v>139</v>
      </c>
      <c r="J110" s="135">
        <v>12249</v>
      </c>
      <c r="K110" s="133" t="s">
        <v>289</v>
      </c>
      <c r="L110" s="127">
        <v>32473</v>
      </c>
      <c r="M110" s="128">
        <v>47785</v>
      </c>
      <c r="N110" s="129">
        <v>61516</v>
      </c>
      <c r="O110" s="130">
        <v>72227</v>
      </c>
      <c r="P110" s="131">
        <v>83215</v>
      </c>
    </row>
    <row r="111" spans="9:16" x14ac:dyDescent="0.25">
      <c r="I111" s="3" t="s">
        <v>140</v>
      </c>
      <c r="J111" s="135">
        <v>12264</v>
      </c>
      <c r="K111" s="133" t="s">
        <v>290</v>
      </c>
      <c r="L111" s="127">
        <v>42593</v>
      </c>
      <c r="M111" s="128">
        <v>56825</v>
      </c>
      <c r="N111" s="129">
        <v>70528</v>
      </c>
      <c r="O111" s="130">
        <v>82175</v>
      </c>
      <c r="P111" s="131">
        <v>94380</v>
      </c>
    </row>
    <row r="112" spans="9:16" ht="15.75" thickBot="1" x14ac:dyDescent="0.3">
      <c r="I112" s="3" t="s">
        <v>141</v>
      </c>
      <c r="J112" s="102">
        <v>12247</v>
      </c>
      <c r="K112" s="103" t="s">
        <v>288</v>
      </c>
      <c r="L112" s="127">
        <v>28350</v>
      </c>
      <c r="M112" s="128">
        <v>38496</v>
      </c>
      <c r="N112" s="129">
        <v>50170</v>
      </c>
      <c r="O112" s="130">
        <v>58838</v>
      </c>
      <c r="P112" s="131">
        <v>68000</v>
      </c>
    </row>
    <row r="113" spans="9:16" x14ac:dyDescent="0.25">
      <c r="I113" s="3" t="s">
        <v>142</v>
      </c>
      <c r="J113" s="107">
        <v>13401</v>
      </c>
      <c r="K113" s="101" t="s">
        <v>273</v>
      </c>
      <c r="L113" s="122">
        <v>34361</v>
      </c>
      <c r="M113" s="123">
        <v>42868</v>
      </c>
      <c r="N113" s="124">
        <v>53490</v>
      </c>
      <c r="O113" s="125">
        <v>68418</v>
      </c>
      <c r="P113" s="126">
        <v>83676</v>
      </c>
    </row>
    <row r="114" spans="9:16" x14ac:dyDescent="0.25">
      <c r="I114" s="3" t="s">
        <v>143</v>
      </c>
      <c r="J114" s="104">
        <v>11902</v>
      </c>
      <c r="K114" s="4" t="s">
        <v>241</v>
      </c>
      <c r="L114" s="134">
        <v>26806</v>
      </c>
      <c r="M114" s="128">
        <v>33450</v>
      </c>
      <c r="N114" s="129">
        <v>38480</v>
      </c>
      <c r="O114" s="130">
        <v>47231</v>
      </c>
      <c r="P114" s="131">
        <v>55839</v>
      </c>
    </row>
    <row r="115" spans="9:16" x14ac:dyDescent="0.25">
      <c r="I115" s="3" t="s">
        <v>144</v>
      </c>
      <c r="J115" s="102">
        <v>13101</v>
      </c>
      <c r="K115" s="103" t="s">
        <v>217</v>
      </c>
      <c r="L115" s="127">
        <v>31025</v>
      </c>
      <c r="M115" s="128">
        <v>38703</v>
      </c>
      <c r="N115" s="129">
        <v>47875</v>
      </c>
      <c r="O115" s="130">
        <v>55671</v>
      </c>
      <c r="P115" s="131">
        <v>63646</v>
      </c>
    </row>
    <row r="116" spans="9:16" x14ac:dyDescent="0.25">
      <c r="I116" s="3" t="s">
        <v>145</v>
      </c>
      <c r="J116" s="102">
        <v>13100</v>
      </c>
      <c r="K116" s="103" t="s">
        <v>216</v>
      </c>
      <c r="L116" s="127">
        <v>25900</v>
      </c>
      <c r="M116" s="128">
        <v>32659</v>
      </c>
      <c r="N116" s="129">
        <v>40626</v>
      </c>
      <c r="O116" s="130">
        <v>49120</v>
      </c>
      <c r="P116" s="131">
        <v>57483</v>
      </c>
    </row>
    <row r="117" spans="9:16" ht="15.75" thickBot="1" x14ac:dyDescent="0.3">
      <c r="I117" s="3" t="s">
        <v>146</v>
      </c>
      <c r="J117" s="105">
        <v>10300</v>
      </c>
      <c r="K117" s="106" t="s">
        <v>210</v>
      </c>
      <c r="L117" s="127">
        <v>28713</v>
      </c>
      <c r="M117" s="128">
        <v>35164</v>
      </c>
      <c r="N117" s="129">
        <v>41794</v>
      </c>
      <c r="O117" s="130">
        <v>47760</v>
      </c>
      <c r="P117" s="131">
        <v>53445</v>
      </c>
    </row>
    <row r="118" spans="9:16" x14ac:dyDescent="0.25">
      <c r="I118" s="3" t="s">
        <v>147</v>
      </c>
      <c r="J118" s="92">
        <v>10302</v>
      </c>
      <c r="K118" s="101" t="s">
        <v>322</v>
      </c>
      <c r="L118" s="122">
        <v>44996</v>
      </c>
      <c r="M118" s="123">
        <v>53805</v>
      </c>
      <c r="N118" s="124">
        <v>63646</v>
      </c>
      <c r="O118" s="125">
        <v>85833</v>
      </c>
      <c r="P118" s="126">
        <v>108769</v>
      </c>
    </row>
    <row r="119" spans="9:16" x14ac:dyDescent="0.25">
      <c r="I119" s="3" t="s">
        <v>148</v>
      </c>
      <c r="J119" s="104">
        <v>10301</v>
      </c>
      <c r="K119" s="4" t="s">
        <v>203</v>
      </c>
      <c r="L119" s="127">
        <v>31888</v>
      </c>
      <c r="M119" s="128">
        <v>41254</v>
      </c>
      <c r="N119" s="129">
        <v>54595</v>
      </c>
      <c r="O119" s="130">
        <v>65111</v>
      </c>
      <c r="P119" s="131">
        <v>75825</v>
      </c>
    </row>
    <row r="120" spans="9:16" x14ac:dyDescent="0.25">
      <c r="I120" s="3" t="s">
        <v>149</v>
      </c>
      <c r="J120" s="104">
        <v>17903</v>
      </c>
      <c r="K120" s="103" t="s">
        <v>307</v>
      </c>
      <c r="L120" s="127">
        <v>28713</v>
      </c>
      <c r="M120" s="128">
        <v>38683</v>
      </c>
      <c r="N120" s="129">
        <v>47117</v>
      </c>
      <c r="O120" s="130">
        <v>51627</v>
      </c>
      <c r="P120" s="131">
        <v>56590</v>
      </c>
    </row>
    <row r="121" spans="9:16" x14ac:dyDescent="0.25">
      <c r="I121" s="3" t="s">
        <v>150</v>
      </c>
      <c r="J121" s="104">
        <v>17902</v>
      </c>
      <c r="K121" s="103" t="s">
        <v>236</v>
      </c>
      <c r="L121" s="127">
        <v>25046</v>
      </c>
      <c r="M121" s="128">
        <v>33899</v>
      </c>
      <c r="N121" s="129">
        <v>41234</v>
      </c>
      <c r="O121" s="130">
        <v>52607</v>
      </c>
      <c r="P121" s="131">
        <v>63628</v>
      </c>
    </row>
    <row r="122" spans="9:16" x14ac:dyDescent="0.25">
      <c r="I122" s="3" t="s">
        <v>151</v>
      </c>
      <c r="J122" s="104">
        <v>17318</v>
      </c>
      <c r="K122" s="103" t="s">
        <v>310</v>
      </c>
      <c r="L122" s="127">
        <v>30856</v>
      </c>
      <c r="M122" s="128">
        <v>41195</v>
      </c>
      <c r="N122" s="129">
        <v>50010</v>
      </c>
      <c r="O122" s="130">
        <v>62200</v>
      </c>
      <c r="P122" s="131">
        <v>74431</v>
      </c>
    </row>
    <row r="123" spans="9:16" ht="15.75" thickBot="1" x14ac:dyDescent="0.3">
      <c r="I123" s="3" t="s">
        <v>187</v>
      </c>
      <c r="J123" s="99">
        <v>17123</v>
      </c>
      <c r="K123" s="106" t="s">
        <v>308</v>
      </c>
      <c r="L123" s="127">
        <v>23332</v>
      </c>
      <c r="M123" s="128">
        <v>30610</v>
      </c>
      <c r="N123" s="129">
        <v>36528</v>
      </c>
      <c r="O123" s="130">
        <v>46088</v>
      </c>
      <c r="P123" s="131">
        <v>55704</v>
      </c>
    </row>
    <row r="124" spans="9:16" x14ac:dyDescent="0.25">
      <c r="I124" s="3" t="s">
        <v>152</v>
      </c>
      <c r="J124" s="92">
        <v>17313</v>
      </c>
      <c r="K124" s="101" t="s">
        <v>309</v>
      </c>
      <c r="L124" s="122">
        <v>24618</v>
      </c>
      <c r="M124" s="123">
        <v>33292</v>
      </c>
      <c r="N124" s="124">
        <v>40581</v>
      </c>
      <c r="O124" s="125">
        <v>46365</v>
      </c>
      <c r="P124" s="98">
        <v>57831</v>
      </c>
    </row>
    <row r="125" spans="9:16" ht="15.75" thickBot="1" x14ac:dyDescent="0.3">
      <c r="I125" s="3" t="s">
        <v>153</v>
      </c>
      <c r="J125" s="112">
        <v>13202</v>
      </c>
      <c r="K125" s="103" t="s">
        <v>209</v>
      </c>
      <c r="L125" s="127">
        <v>27761</v>
      </c>
      <c r="M125" s="128">
        <v>35969</v>
      </c>
      <c r="N125" s="129">
        <v>47173</v>
      </c>
      <c r="O125" s="130">
        <v>56205</v>
      </c>
      <c r="P125" s="131">
        <v>65700</v>
      </c>
    </row>
    <row r="126" spans="9:16" ht="15.75" thickBot="1" x14ac:dyDescent="0.3">
      <c r="I126" s="3" t="s">
        <v>154</v>
      </c>
      <c r="J126" s="114"/>
      <c r="K126" s="114"/>
      <c r="L126" s="94"/>
      <c r="M126" s="95"/>
      <c r="N126" s="96"/>
      <c r="O126" s="97"/>
      <c r="P126" s="98"/>
    </row>
    <row r="127" spans="9:16" ht="15.75" thickBot="1" x14ac:dyDescent="0.3">
      <c r="I127" s="3" t="s">
        <v>155</v>
      </c>
      <c r="J127" s="114"/>
      <c r="K127" s="114"/>
      <c r="L127" s="94"/>
      <c r="M127" s="95"/>
      <c r="N127" s="96"/>
      <c r="O127" s="97"/>
      <c r="P127" s="98"/>
    </row>
    <row r="128" spans="9:16" x14ac:dyDescent="0.25">
      <c r="I128" s="3" t="s">
        <v>156</v>
      </c>
      <c r="J128" s="114"/>
      <c r="K128" s="114"/>
      <c r="L128" s="94"/>
      <c r="M128" s="95"/>
      <c r="N128" s="96"/>
      <c r="O128" s="97"/>
      <c r="P128" s="98"/>
    </row>
    <row r="129" spans="9:9" x14ac:dyDescent="0.25">
      <c r="I129" s="3" t="s">
        <v>328</v>
      </c>
    </row>
    <row r="130" spans="9:9" x14ac:dyDescent="0.25">
      <c r="I130" s="3" t="s">
        <v>157</v>
      </c>
    </row>
    <row r="131" spans="9:9" x14ac:dyDescent="0.25">
      <c r="I131" s="3" t="s">
        <v>158</v>
      </c>
    </row>
    <row r="132" spans="9:9" x14ac:dyDescent="0.25">
      <c r="I132" s="3" t="s">
        <v>14</v>
      </c>
    </row>
    <row r="133" spans="9:9" x14ac:dyDescent="0.25">
      <c r="I133" s="3" t="s">
        <v>159</v>
      </c>
    </row>
    <row r="134" spans="9:9" x14ac:dyDescent="0.25">
      <c r="I134" s="3" t="s">
        <v>160</v>
      </c>
    </row>
    <row r="135" spans="9:9" x14ac:dyDescent="0.25">
      <c r="I135" s="3" t="s">
        <v>161</v>
      </c>
    </row>
    <row r="136" spans="9:9" x14ac:dyDescent="0.25">
      <c r="I136" s="3" t="s">
        <v>162</v>
      </c>
    </row>
    <row r="137" spans="9:9" x14ac:dyDescent="0.25">
      <c r="I137" s="3" t="s">
        <v>163</v>
      </c>
    </row>
    <row r="138" spans="9:9" x14ac:dyDescent="0.25">
      <c r="I138" s="3" t="s">
        <v>164</v>
      </c>
    </row>
    <row r="139" spans="9:9" x14ac:dyDescent="0.25">
      <c r="I139" s="3" t="s">
        <v>165</v>
      </c>
    </row>
    <row r="140" spans="9:9" x14ac:dyDescent="0.25">
      <c r="I140" s="3" t="s">
        <v>166</v>
      </c>
    </row>
    <row r="141" spans="9:9" x14ac:dyDescent="0.25">
      <c r="I141" s="3" t="s">
        <v>167</v>
      </c>
    </row>
    <row r="142" spans="9:9" x14ac:dyDescent="0.25">
      <c r="I142" s="3" t="s">
        <v>15</v>
      </c>
    </row>
    <row r="143" spans="9:9" x14ac:dyDescent="0.25">
      <c r="I143" s="3" t="s">
        <v>168</v>
      </c>
    </row>
    <row r="144" spans="9:9" x14ac:dyDescent="0.25">
      <c r="I144" s="3" t="s">
        <v>169</v>
      </c>
    </row>
    <row r="145" spans="9:9" x14ac:dyDescent="0.25">
      <c r="I145" s="3" t="s">
        <v>170</v>
      </c>
    </row>
    <row r="146" spans="9:9" x14ac:dyDescent="0.25">
      <c r="I146" s="3" t="s">
        <v>171</v>
      </c>
    </row>
    <row r="147" spans="9:9" x14ac:dyDescent="0.25">
      <c r="I147" s="3" t="s">
        <v>172</v>
      </c>
    </row>
    <row r="148" spans="9:9" x14ac:dyDescent="0.25">
      <c r="I148" s="3" t="s">
        <v>173</v>
      </c>
    </row>
    <row r="149" spans="9:9" x14ac:dyDescent="0.25">
      <c r="I149" s="3" t="s">
        <v>174</v>
      </c>
    </row>
    <row r="150" spans="9:9" x14ac:dyDescent="0.25">
      <c r="I150" s="3" t="s">
        <v>175</v>
      </c>
    </row>
    <row r="151" spans="9:9" x14ac:dyDescent="0.25">
      <c r="I151" s="3" t="s">
        <v>176</v>
      </c>
    </row>
  </sheetData>
  <sheetProtection sheet="1" objects="1" scenarios="1"/>
  <sortState xmlns:xlrd2="http://schemas.microsoft.com/office/spreadsheetml/2017/richdata2" ref="J2:P125">
    <sortCondition ref="K2:K12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Form</vt:lpstr>
      <vt:lpstr>Validation Data</vt:lpstr>
      <vt:lpstr>Action</vt:lpstr>
      <vt:lpstr>Category</vt:lpstr>
      <vt:lpstr>Classification</vt:lpstr>
      <vt:lpstr>Department</vt:lpstr>
      <vt:lpstr>Division</vt:lpstr>
      <vt:lpstr>Eclass</vt:lpstr>
      <vt:lpstr>FTE</vt:lpstr>
      <vt:lpstr>Level</vt:lpstr>
      <vt:lpstr>Months</vt:lpstr>
      <vt:lpstr>Form!Print_Area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mbrussel</dc:creator>
  <cp:lastModifiedBy>Sean Farrell</cp:lastModifiedBy>
  <cp:lastPrinted>2012-08-22T12:40:04Z</cp:lastPrinted>
  <dcterms:created xsi:type="dcterms:W3CDTF">2012-08-10T12:55:11Z</dcterms:created>
  <dcterms:modified xsi:type="dcterms:W3CDTF">2023-02-13T18:55:51Z</dcterms:modified>
</cp:coreProperties>
</file>